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Январ\Очиқ маълумотлар\"/>
    </mc:Choice>
  </mc:AlternateContent>
  <xr:revisionPtr revIDLastSave="0" documentId="13_ncr:1_{02C5BC9A-50F4-4947-96DE-4D1654A13DBA}" xr6:coauthVersionLast="47" xr6:coauthVersionMax="47" xr10:uidLastSave="{00000000-0000-0000-0000-000000000000}"/>
  <bookViews>
    <workbookView xWindow="-120" yWindow="-120" windowWidth="29040" windowHeight="15840" xr2:uid="{338B27EE-34C4-4389-A5DD-8FD56C6DD21A}"/>
  </bookViews>
  <sheets>
    <sheet name="1" sheetId="1" r:id="rId1"/>
    <sheet name="2" sheetId="3" r:id="rId2"/>
    <sheet name="1 (2)" sheetId="4" r:id="rId3"/>
    <sheet name="2 (2)" sheetId="5" r:id="rId4"/>
  </sheets>
  <externalReferences>
    <externalReference r:id="rId5"/>
    <externalReference r:id="rId6"/>
  </externalReferences>
  <definedNames>
    <definedName name="INTINC">'[1]Analysis of Interest'!$B$42</definedName>
    <definedName name="д">'[2]1'!#REF!</definedName>
    <definedName name="е">'[2]1'!#REF!</definedName>
    <definedName name="_xlnm.Print_Area" localSheetId="0">'1'!$A$1:$C$31</definedName>
    <definedName name="_xlnm.Print_Area" localSheetId="2">'1 (2)'!$A$1:$C$37</definedName>
    <definedName name="_xlnm.Print_Area" localSheetId="1">'2'!$A$1:$C$27</definedName>
    <definedName name="_xlnm.Print_Area" localSheetId="3">'2 (2)'!$A$1:$C$27</definedName>
    <definedName name="ф">'[2]1'!#REF!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3" l="1"/>
  <c r="C10" i="3"/>
  <c r="B13" i="1" l="1"/>
  <c r="C13" i="1"/>
  <c r="C22" i="3" l="1"/>
  <c r="B22" i="3"/>
  <c r="C16" i="3"/>
  <c r="B16" i="3"/>
  <c r="C7" i="3"/>
  <c r="C9" i="3" s="1"/>
  <c r="B7" i="3"/>
  <c r="B9" i="3" s="1"/>
  <c r="B29" i="1"/>
  <c r="C29" i="1"/>
  <c r="B21" i="3" l="1"/>
  <c r="B25" i="3" s="1"/>
  <c r="B27" i="3" s="1"/>
  <c r="C21" i="3"/>
  <c r="C25" i="3" s="1"/>
  <c r="C27" i="3" s="1"/>
  <c r="B21" i="1" l="1"/>
  <c r="B30" i="1" s="1"/>
  <c r="B31" i="1" s="1"/>
  <c r="C21" i="1"/>
  <c r="C30" i="1" s="1"/>
  <c r="C31" i="1" s="1"/>
</calcChain>
</file>

<file path=xl/sharedStrings.xml><?xml version="1.0" encoding="utf-8"?>
<sst xmlns="http://schemas.openxmlformats.org/spreadsheetml/2006/main" count="118" uniqueCount="106">
  <si>
    <t>тыс.сум</t>
  </si>
  <si>
    <t>Наименование активов</t>
  </si>
  <si>
    <r>
      <t>кассовая наличность</t>
    </r>
    <r>
      <rPr>
        <sz val="14"/>
        <color indexed="9"/>
        <rFont val="Arial"/>
        <family val="2"/>
        <charset val="204"/>
      </rPr>
      <t xml:space="preserve"> (101__)</t>
    </r>
  </si>
  <si>
    <t>Средства в других банках (нетто):</t>
  </si>
  <si>
    <t>Портфель ценных бумаг (нетто)</t>
  </si>
  <si>
    <r>
      <t xml:space="preserve">Инвестиции в долговые ценные бумаги </t>
    </r>
    <r>
      <rPr>
        <sz val="14"/>
        <color indexed="9"/>
        <rFont val="Arial"/>
        <family val="2"/>
      </rPr>
      <t>(15900)</t>
    </r>
  </si>
  <si>
    <t>Кредиты (нетто)</t>
  </si>
  <si>
    <t>Основные средства</t>
  </si>
  <si>
    <t>Прочие активы, в том числе:</t>
  </si>
  <si>
    <t>До востребования</t>
  </si>
  <si>
    <t xml:space="preserve">Сберегательные </t>
  </si>
  <si>
    <t xml:space="preserve">Срочные </t>
  </si>
  <si>
    <t>Депозиты других банков</t>
  </si>
  <si>
    <t>Кредитные линии инобанков и МФИ</t>
  </si>
  <si>
    <t>Прочие ссуды и займы</t>
  </si>
  <si>
    <t>Прочие обязательства</t>
  </si>
  <si>
    <t>Уставный капитал</t>
  </si>
  <si>
    <r>
      <t xml:space="preserve">Резервный капитал </t>
    </r>
    <r>
      <rPr>
        <sz val="14"/>
        <color indexed="9"/>
        <rFont val="Arial"/>
        <family val="2"/>
      </rPr>
      <t>(30900)</t>
    </r>
  </si>
  <si>
    <r>
      <t xml:space="preserve">Добавленный капитал </t>
    </r>
    <r>
      <rPr>
        <sz val="14"/>
        <color indexed="9"/>
        <rFont val="Arial"/>
        <family val="2"/>
      </rPr>
      <t>(30600)</t>
    </r>
  </si>
  <si>
    <t>в том числе:</t>
  </si>
  <si>
    <r>
      <t xml:space="preserve"> - нераспредленная прибыль прошлых лет </t>
    </r>
    <r>
      <rPr>
        <sz val="14"/>
        <color indexed="9"/>
        <rFont val="Arial"/>
        <family val="2"/>
      </rPr>
      <t>(31203)</t>
    </r>
  </si>
  <si>
    <r>
      <t xml:space="preserve"> - текущая прибыль </t>
    </r>
    <r>
      <rPr>
        <sz val="14"/>
        <color indexed="9"/>
        <rFont val="Arial"/>
        <family val="2"/>
      </rPr>
      <t>(31206)</t>
    </r>
  </si>
  <si>
    <r>
      <t>Нераспределённая прибыль, всего</t>
    </r>
    <r>
      <rPr>
        <sz val="14"/>
        <color indexed="9"/>
        <rFont val="Arial"/>
        <family val="2"/>
      </rPr>
      <t xml:space="preserve"> (31200)</t>
    </r>
  </si>
  <si>
    <t>Итого капитал</t>
  </si>
  <si>
    <t>Чистый доход после оценки возможных убытков по кредитам и лизингу</t>
  </si>
  <si>
    <t xml:space="preserve">Оценка возможных убытков по кредитам и лизингу </t>
  </si>
  <si>
    <t>Чистый процентный доход</t>
  </si>
  <si>
    <t>Процентные расходы</t>
  </si>
  <si>
    <t>Процентные доходы</t>
  </si>
  <si>
    <t>Беспроцентные доходы</t>
  </si>
  <si>
    <r>
      <t xml:space="preserve"> - доходы от комиссионных </t>
    </r>
    <r>
      <rPr>
        <sz val="14"/>
        <color indexed="9"/>
        <rFont val="Arial"/>
        <family val="2"/>
        <charset val="204"/>
      </rPr>
      <t>45200</t>
    </r>
  </si>
  <si>
    <r>
      <t xml:space="preserve"> - от операций с иностр. Валютой </t>
    </r>
    <r>
      <rPr>
        <sz val="14"/>
        <color indexed="9"/>
        <rFont val="Arial"/>
        <family val="2"/>
        <charset val="204"/>
      </rPr>
      <t>45400</t>
    </r>
  </si>
  <si>
    <r>
      <t xml:space="preserve"> - доходы по сч. купли-продажи </t>
    </r>
    <r>
      <rPr>
        <sz val="14"/>
        <color indexed="9"/>
        <rFont val="Arial"/>
        <family val="2"/>
        <charset val="204"/>
      </rPr>
      <t>45600</t>
    </r>
  </si>
  <si>
    <r>
      <t xml:space="preserve"> - прибыль и дивид. от инвестиций </t>
    </r>
    <r>
      <rPr>
        <sz val="14"/>
        <color indexed="9"/>
        <rFont val="Arial"/>
        <family val="2"/>
        <charset val="204"/>
      </rPr>
      <t>45700+45800</t>
    </r>
  </si>
  <si>
    <r>
      <t xml:space="preserve"> - прочие </t>
    </r>
    <r>
      <rPr>
        <sz val="14"/>
        <color indexed="9"/>
        <rFont val="Arial"/>
        <family val="2"/>
        <charset val="204"/>
      </rPr>
      <t>45900</t>
    </r>
  </si>
  <si>
    <t xml:space="preserve"> Беспроцентные расходы</t>
  </si>
  <si>
    <t xml:space="preserve"> - комиссионные</t>
  </si>
  <si>
    <t xml:space="preserve"> - расходы по сч. купли-продажи</t>
  </si>
  <si>
    <t xml:space="preserve"> - от операций с иностр. валютой</t>
  </si>
  <si>
    <t>Чистый доход до операционных расходов</t>
  </si>
  <si>
    <r>
      <t xml:space="preserve"> - прочие </t>
    </r>
    <r>
      <rPr>
        <sz val="14"/>
        <color indexed="9"/>
        <rFont val="Arial"/>
        <family val="2"/>
        <charset val="204"/>
      </rPr>
      <t>55900</t>
    </r>
  </si>
  <si>
    <t xml:space="preserve"> - Заработная плата и др. выплаты</t>
  </si>
  <si>
    <t xml:space="preserve"> - Прочие операционные расходы</t>
  </si>
  <si>
    <t xml:space="preserve"> Прибыль до уплаты налогов</t>
  </si>
  <si>
    <t>Всего Активов</t>
  </si>
  <si>
    <t>Итого Обязательств</t>
  </si>
  <si>
    <t>Всего Пассивов</t>
  </si>
  <si>
    <t xml:space="preserve"> Чистая прибыль (убытки)</t>
  </si>
  <si>
    <t>Налоги от прибыли</t>
  </si>
  <si>
    <t>Операционные расходы</t>
  </si>
  <si>
    <t xml:space="preserve"> cash</t>
  </si>
  <si>
    <t>cash in the CBR</t>
  </si>
  <si>
    <t>денежные средства в ЦБРУ</t>
  </si>
  <si>
    <t>Due from other banks (net):</t>
  </si>
  <si>
    <t>Securities portfolio (net)</t>
  </si>
  <si>
    <t>Credits (net)</t>
  </si>
  <si>
    <t>Investments in associates and other enterprises</t>
  </si>
  <si>
    <t>Fixed assets</t>
  </si>
  <si>
    <t>Other assets</t>
  </si>
  <si>
    <t>TOTAL</t>
  </si>
  <si>
    <t>On demand</t>
  </si>
  <si>
    <t>Savings</t>
  </si>
  <si>
    <t>Term deposits</t>
  </si>
  <si>
    <t xml:space="preserve"> Deposits of other banks</t>
  </si>
  <si>
    <t>Credit lines of foreign banks and IFIs</t>
  </si>
  <si>
    <t>Other loans and borrowings</t>
  </si>
  <si>
    <t>Other liabilities</t>
  </si>
  <si>
    <t>Total</t>
  </si>
  <si>
    <t>Authorized capital</t>
  </si>
  <si>
    <t>Added capital</t>
  </si>
  <si>
    <t>Reserve capital</t>
  </si>
  <si>
    <t xml:space="preserve">Retained earnings, total </t>
  </si>
  <si>
    <t>including:</t>
  </si>
  <si>
    <t xml:space="preserve"> - retained earnings of previous years(31203)</t>
  </si>
  <si>
    <t xml:space="preserve"> - current profit(31206)</t>
  </si>
  <si>
    <t>Total:</t>
  </si>
  <si>
    <t>Interest income</t>
  </si>
  <si>
    <t>Interest expenses</t>
  </si>
  <si>
    <t>Assessment of possible losses on loans and leasing</t>
  </si>
  <si>
    <t>Net income after assessing possible losses on loans and leasing</t>
  </si>
  <si>
    <t xml:space="preserve"> - others</t>
  </si>
  <si>
    <t xml:space="preserve"> - profit and dividend. from investments</t>
  </si>
  <si>
    <t xml:space="preserve"> income on account. purchase and sale</t>
  </si>
  <si>
    <t xml:space="preserve"> - from transactions with foreign currency</t>
  </si>
  <si>
    <t xml:space="preserve"> - commission income</t>
  </si>
  <si>
    <t>Interest-free expenses</t>
  </si>
  <si>
    <t xml:space="preserve"> - Commission</t>
  </si>
  <si>
    <t xml:space="preserve"> - expenses according to purchase and sale</t>
  </si>
  <si>
    <t>Net income before operating expenses</t>
  </si>
  <si>
    <t>Operating expenses</t>
  </si>
  <si>
    <t xml:space="preserve"> - Salary and other payments</t>
  </si>
  <si>
    <t xml:space="preserve"> - Other operating expenses</t>
  </si>
  <si>
    <t>Net interest income</t>
  </si>
  <si>
    <t>Profit before taxes</t>
  </si>
  <si>
    <t>Taxes on profits</t>
  </si>
  <si>
    <t>Net profit (losses)</t>
  </si>
  <si>
    <t>Items of income and expenses</t>
  </si>
  <si>
    <t>Name of assets</t>
  </si>
  <si>
    <t>thousand.sum</t>
  </si>
  <si>
    <t>Балансовые показатели АКБ "Банк развития бизнеса" на 4 квартал 2025 года.</t>
  </si>
  <si>
    <t>факт на 01.01.2026г.</t>
  </si>
  <si>
    <t>план на 01.01.2026г.</t>
  </si>
  <si>
    <t>Balance sheet of JSCB "BRB" for 4Q 2025.</t>
  </si>
  <si>
    <t>facts as of 01.01.2026</t>
  </si>
  <si>
    <t>plans as of 01.01.2026</t>
  </si>
  <si>
    <t>Profit and Loss Statement of JSCB "BRB" for 4Q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</si>
</sst>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Times New Roman Cyr"/>
      <charset val="204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  <charset val="204"/>
    </font>
    <font>
      <sz val="14"/>
      <color indexed="9"/>
      <name val="Arial"/>
      <family val="2"/>
      <charset val="204"/>
    </font>
    <font>
      <sz val="14"/>
      <color indexed="9"/>
      <name val="Arial"/>
      <family val="2"/>
    </font>
    <font>
      <sz val="14"/>
      <name val="Arial"/>
      <family val="2"/>
      <charset val="204"/>
    </font>
    <font>
      <b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right" vertical="center"/>
      <protection locked="0" hidden="1"/>
    </xf>
    <xf numFmtId="0" fontId="2" fillId="0" borderId="0" xfId="0" applyFont="1" applyProtection="1"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3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0" fontId="1" fillId="0" borderId="0" xfId="0" applyFont="1" applyProtection="1">
      <protection locked="0"/>
    </xf>
    <xf numFmtId="3" fontId="6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Protection="1">
      <protection locked="0" hidden="1"/>
    </xf>
    <xf numFmtId="3" fontId="2" fillId="0" borderId="0" xfId="0" applyNumberFormat="1" applyFont="1" applyAlignment="1" applyProtection="1">
      <alignment vertical="center"/>
      <protection locked="0" hidden="1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" fillId="0" borderId="1" xfId="0" applyFont="1" applyBorder="1" applyAlignment="1" applyProtection="1">
      <alignment vertical="center"/>
      <protection locked="0" hidden="1"/>
    </xf>
    <xf numFmtId="0" fontId="2" fillId="0" borderId="1" xfId="0" applyFont="1" applyBorder="1" applyAlignment="1" applyProtection="1">
      <alignment vertical="center"/>
      <protection hidden="1"/>
    </xf>
    <xf numFmtId="0" fontId="7" fillId="4" borderId="1" xfId="0" applyFont="1" applyFill="1" applyBorder="1" applyAlignment="1" applyProtection="1">
      <alignment vertical="center"/>
      <protection locked="0" hidden="1"/>
    </xf>
    <xf numFmtId="3" fontId="7" fillId="4" borderId="1" xfId="0" applyNumberFormat="1" applyFont="1" applyFill="1" applyBorder="1" applyAlignment="1" applyProtection="1">
      <alignment vertical="center"/>
      <protection locked="0" hidden="1"/>
    </xf>
    <xf numFmtId="0" fontId="6" fillId="0" borderId="1" xfId="0" applyFont="1" applyBorder="1" applyAlignment="1" applyProtection="1">
      <alignment vertical="center"/>
      <protection hidden="1"/>
    </xf>
    <xf numFmtId="0" fontId="7" fillId="4" borderId="1" xfId="0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vertical="center" wrapText="1"/>
    </xf>
    <xf numFmtId="0" fontId="7" fillId="4" borderId="1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locked="0"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3.146\1\Yulduz\hisobotlar\21xisobot\01.10.14\21-&#1092;&#1086;&#1088;&#1084;&#1072;1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53.146\m&amp;b\M&amp;B\&#1041;&#1055;2023\&#1050;&#1077;&#1085;&#1075;&#1072;&#1096;&#1075;&#1072;\&#1052;&#1060;-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2">
          <cell r="B42">
            <v>260105034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 проек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089F9-13F0-4F8B-9AF6-48C5FED7AB8F}">
  <sheetPr>
    <pageSetUpPr fitToPage="1"/>
  </sheetPr>
  <dimension ref="A1:O39"/>
  <sheetViews>
    <sheetView tabSelected="1" zoomScale="85" zoomScaleNormal="85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:C30"/>
    </sheetView>
  </sheetViews>
  <sheetFormatPr defaultRowHeight="18" x14ac:dyDescent="0.25"/>
  <cols>
    <col min="1" max="1" width="79" style="1" customWidth="1"/>
    <col min="2" max="2" width="30.6640625" style="1" customWidth="1"/>
    <col min="3" max="3" width="27.6640625" style="1" customWidth="1"/>
    <col min="4" max="4" width="24.6640625" style="4" customWidth="1"/>
    <col min="5" max="5" width="25.6640625" style="4" bestFit="1" customWidth="1"/>
    <col min="6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6" s="1" customFormat="1" ht="42" customHeight="1" x14ac:dyDescent="0.2">
      <c r="A1" s="33" t="s">
        <v>99</v>
      </c>
      <c r="B1" s="33"/>
      <c r="C1" s="33"/>
    </row>
    <row r="2" spans="1:6" ht="17.25" customHeight="1" x14ac:dyDescent="0.25">
      <c r="B2" s="2"/>
      <c r="C2" s="3" t="s">
        <v>0</v>
      </c>
    </row>
    <row r="3" spans="1:6" ht="54.75" customHeight="1" x14ac:dyDescent="0.25">
      <c r="A3" s="5" t="s">
        <v>1</v>
      </c>
      <c r="B3" s="6" t="s">
        <v>100</v>
      </c>
      <c r="C3" s="6" t="s">
        <v>101</v>
      </c>
    </row>
    <row r="4" spans="1:6" x14ac:dyDescent="0.25">
      <c r="A4" s="7">
        <v>1</v>
      </c>
      <c r="B4" s="8">
        <v>2</v>
      </c>
      <c r="C4" s="7">
        <v>3</v>
      </c>
    </row>
    <row r="5" spans="1:6" s="12" customFormat="1" ht="24" customHeight="1" x14ac:dyDescent="0.25">
      <c r="A5" s="10" t="s">
        <v>2</v>
      </c>
      <c r="B5" s="11">
        <v>808187214.47281003</v>
      </c>
      <c r="C5" s="11">
        <v>1168105480.8852265</v>
      </c>
    </row>
    <row r="6" spans="1:6" s="12" customFormat="1" x14ac:dyDescent="0.25">
      <c r="A6" s="13" t="s">
        <v>52</v>
      </c>
      <c r="B6" s="11">
        <v>982907195.70954001</v>
      </c>
      <c r="C6" s="11">
        <v>224784914.86955708</v>
      </c>
    </row>
    <row r="7" spans="1:6" s="9" customFormat="1" ht="24" customHeight="1" x14ac:dyDescent="0.25">
      <c r="A7" s="21" t="s">
        <v>3</v>
      </c>
      <c r="B7" s="22">
        <v>5078995924.4869404</v>
      </c>
      <c r="C7" s="22">
        <v>3380860231.4139614</v>
      </c>
    </row>
    <row r="8" spans="1:6" s="9" customFormat="1" x14ac:dyDescent="0.25">
      <c r="A8" s="21" t="s">
        <v>4</v>
      </c>
      <c r="B8" s="22">
        <v>3539224629.5988007</v>
      </c>
      <c r="C8" s="22">
        <v>2513566260.6956544</v>
      </c>
    </row>
    <row r="9" spans="1:6" s="16" customFormat="1" ht="38.25" customHeight="1" x14ac:dyDescent="0.25">
      <c r="A9" s="13" t="s">
        <v>6</v>
      </c>
      <c r="B9" s="15">
        <v>24228071252.956654</v>
      </c>
      <c r="C9" s="15">
        <v>38099633699.06868</v>
      </c>
    </row>
    <row r="10" spans="1:6" s="16" customFormat="1" ht="38.25" customHeight="1" x14ac:dyDescent="0.25">
      <c r="A10" s="13" t="s">
        <v>5</v>
      </c>
      <c r="B10" s="15">
        <v>0</v>
      </c>
      <c r="C10" s="14">
        <v>0</v>
      </c>
    </row>
    <row r="11" spans="1:6" s="16" customFormat="1" ht="38.25" customHeight="1" x14ac:dyDescent="0.25">
      <c r="A11" s="13" t="s">
        <v>7</v>
      </c>
      <c r="B11" s="15">
        <v>1232590673.16694</v>
      </c>
      <c r="C11" s="14">
        <v>967442200.65956342</v>
      </c>
    </row>
    <row r="12" spans="1:6" s="9" customFormat="1" ht="38.25" customHeight="1" x14ac:dyDescent="0.25">
      <c r="A12" s="13" t="s">
        <v>8</v>
      </c>
      <c r="B12" s="15">
        <v>2297753739.7672801</v>
      </c>
      <c r="C12" s="14">
        <v>1234599218.0212736</v>
      </c>
    </row>
    <row r="13" spans="1:6" x14ac:dyDescent="0.25">
      <c r="A13" s="25" t="s">
        <v>44</v>
      </c>
      <c r="B13" s="26">
        <f>SUM(B5:B12)</f>
        <v>38167730630.158966</v>
      </c>
      <c r="C13" s="26">
        <f>SUM(C5:C12)</f>
        <v>47588992005.613907</v>
      </c>
      <c r="E13" s="19"/>
    </row>
    <row r="14" spans="1:6" x14ac:dyDescent="0.25">
      <c r="A14" s="13" t="s">
        <v>9</v>
      </c>
      <c r="B14" s="22">
        <v>2256778133.6604295</v>
      </c>
      <c r="C14" s="22">
        <v>1977726825.0478272</v>
      </c>
      <c r="E14" s="19"/>
      <c r="F14" s="19"/>
    </row>
    <row r="15" spans="1:6" x14ac:dyDescent="0.25">
      <c r="A15" s="13" t="s">
        <v>10</v>
      </c>
      <c r="B15" s="22">
        <v>3955879263.2174702</v>
      </c>
      <c r="C15" s="22">
        <v>2932457488.1345119</v>
      </c>
    </row>
    <row r="16" spans="1:6" x14ac:dyDescent="0.25">
      <c r="A16" s="13" t="s">
        <v>11</v>
      </c>
      <c r="B16" s="22">
        <v>9028522288.6779099</v>
      </c>
      <c r="C16" s="22">
        <v>10698796675.361145</v>
      </c>
    </row>
    <row r="17" spans="1:15" x14ac:dyDescent="0.25">
      <c r="A17" s="23" t="s">
        <v>12</v>
      </c>
      <c r="B17" s="22">
        <v>1509722755.8060501</v>
      </c>
      <c r="C17" s="22">
        <v>3668265564.1163502</v>
      </c>
    </row>
    <row r="18" spans="1:15" x14ac:dyDescent="0.25">
      <c r="A18" s="23" t="s">
        <v>13</v>
      </c>
      <c r="B18" s="22">
        <v>10134940802.74398</v>
      </c>
      <c r="C18" s="22">
        <v>13534629784.056274</v>
      </c>
    </row>
    <row r="19" spans="1:15" x14ac:dyDescent="0.25">
      <c r="A19" s="23" t="s">
        <v>14</v>
      </c>
      <c r="B19" s="22">
        <v>4764091132.0145302</v>
      </c>
      <c r="C19" s="22">
        <v>6696417822.1911926</v>
      </c>
    </row>
    <row r="20" spans="1:15" x14ac:dyDescent="0.25">
      <c r="A20" s="23" t="s">
        <v>15</v>
      </c>
      <c r="B20" s="22">
        <v>1248362358.63431</v>
      </c>
      <c r="C20" s="22">
        <v>977682634.65216589</v>
      </c>
    </row>
    <row r="21" spans="1:15" x14ac:dyDescent="0.25">
      <c r="A21" s="25" t="s">
        <v>45</v>
      </c>
      <c r="B21" s="26">
        <f>SUM(B14:B20)</f>
        <v>32898296734.754681</v>
      </c>
      <c r="C21" s="26">
        <f>SUM(C14:C20)</f>
        <v>40485976793.559471</v>
      </c>
    </row>
    <row r="22" spans="1:15" x14ac:dyDescent="0.25">
      <c r="A22" s="23" t="s">
        <v>16</v>
      </c>
      <c r="B22" s="22">
        <v>5689083510.3240004</v>
      </c>
      <c r="C22" s="22">
        <v>4986792500.1890001</v>
      </c>
    </row>
    <row r="23" spans="1:15" x14ac:dyDescent="0.25">
      <c r="A23" s="23" t="s">
        <v>18</v>
      </c>
      <c r="B23" s="22">
        <v>941881.96500000008</v>
      </c>
      <c r="C23" s="22">
        <v>941881.96499999997</v>
      </c>
    </row>
    <row r="24" spans="1:15" x14ac:dyDescent="0.25">
      <c r="A24" s="23" t="s">
        <v>17</v>
      </c>
      <c r="B24" s="22">
        <v>1121199630.7114601</v>
      </c>
      <c r="C24" s="22">
        <v>1121877943.5038002</v>
      </c>
    </row>
    <row r="25" spans="1:15" x14ac:dyDescent="0.25">
      <c r="A25" s="23" t="s">
        <v>22</v>
      </c>
      <c r="B25" s="22">
        <v>-1541791127.59618</v>
      </c>
      <c r="C25" s="22">
        <v>993402886.39664042</v>
      </c>
    </row>
    <row r="26" spans="1:15" x14ac:dyDescent="0.25">
      <c r="A26" s="23" t="s">
        <v>19</v>
      </c>
      <c r="B26" s="22">
        <v>0</v>
      </c>
      <c r="C26" s="22">
        <v>0</v>
      </c>
    </row>
    <row r="27" spans="1:15" x14ac:dyDescent="0.25">
      <c r="A27" s="23" t="s">
        <v>20</v>
      </c>
      <c r="B27" s="22">
        <v>-2044820851.0608101</v>
      </c>
      <c r="C27" s="22">
        <v>-56453302.911363803</v>
      </c>
    </row>
    <row r="28" spans="1:15" x14ac:dyDescent="0.25">
      <c r="A28" s="23" t="s">
        <v>21</v>
      </c>
      <c r="B28" s="22">
        <v>503029723.46463001</v>
      </c>
      <c r="C28" s="22">
        <v>1049856189.3080043</v>
      </c>
    </row>
    <row r="29" spans="1:15" x14ac:dyDescent="0.25">
      <c r="A29" s="25" t="s">
        <v>23</v>
      </c>
      <c r="B29" s="26">
        <f>+B22+B23+B24+B25</f>
        <v>5269433895.4042807</v>
      </c>
      <c r="C29" s="26">
        <f>+C22+C23+C24+C25</f>
        <v>7103015212.0544415</v>
      </c>
    </row>
    <row r="30" spans="1:15" x14ac:dyDescent="0.25">
      <c r="A30" s="25" t="s">
        <v>46</v>
      </c>
      <c r="B30" s="26">
        <f>+B29+B21</f>
        <v>38167730630.158958</v>
      </c>
      <c r="C30" s="26">
        <f>+C29+C21</f>
        <v>47588992005.613914</v>
      </c>
    </row>
    <row r="31" spans="1:15" x14ac:dyDescent="0.25">
      <c r="B31" s="20">
        <f>+B30-B13</f>
        <v>0</v>
      </c>
      <c r="C31" s="20">
        <f>+C30-C13</f>
        <v>0</v>
      </c>
    </row>
    <row r="32" spans="1:15" s="1" customFormat="1" x14ac:dyDescent="0.25">
      <c r="B32" s="2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s="1" customFormat="1" x14ac:dyDescent="0.25">
      <c r="B33" s="20"/>
      <c r="C33" s="2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s="1" customFormat="1" x14ac:dyDescent="0.25">
      <c r="B34" s="20"/>
      <c r="C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s="1" customFormat="1" x14ac:dyDescent="0.25">
      <c r="B35" s="2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s="1" customFormat="1" x14ac:dyDescent="0.25">
      <c r="B36" s="20"/>
      <c r="C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2:15" s="1" customFormat="1" x14ac:dyDescent="0.25">
      <c r="B37" s="2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s="1" customFormat="1" x14ac:dyDescent="0.25">
      <c r="B38" s="2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2:15" s="1" customFormat="1" x14ac:dyDescent="0.25">
      <c r="B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3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BB2EA-73A4-4A79-A808-2562D815DF03}">
  <sheetPr>
    <pageSetUpPr fitToPage="1"/>
  </sheetPr>
  <dimension ref="A1:O29"/>
  <sheetViews>
    <sheetView view="pageBreakPreview" zoomScale="85" zoomScaleNormal="85" zoomScaleSheetLayoutView="85" workbookViewId="0">
      <pane xSplit="1" ySplit="3" topLeftCell="B4" activePane="bottomRight" state="frozen"/>
      <selection sqref="A1:C1"/>
      <selection pane="topRight" sqref="A1:C1"/>
      <selection pane="bottomLeft" sqref="A1:C1"/>
      <selection pane="bottomRight" activeCell="B5" sqref="B5:C27"/>
    </sheetView>
  </sheetViews>
  <sheetFormatPr defaultRowHeight="18" x14ac:dyDescent="0.25"/>
  <cols>
    <col min="1" max="1" width="79" style="1" customWidth="1"/>
    <col min="2" max="3" width="24.33203125" style="1" customWidth="1"/>
    <col min="4" max="4" width="24.6640625" style="4" customWidth="1"/>
    <col min="5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5" s="1" customFormat="1" ht="42" customHeight="1" x14ac:dyDescent="0.2">
      <c r="A1" s="33" t="s">
        <v>99</v>
      </c>
      <c r="B1" s="33"/>
      <c r="C1" s="33"/>
    </row>
    <row r="2" spans="1:5" ht="17.25" customHeight="1" x14ac:dyDescent="0.25">
      <c r="B2" s="2"/>
      <c r="C2" s="3" t="s">
        <v>0</v>
      </c>
    </row>
    <row r="3" spans="1:5" ht="54.75" customHeight="1" x14ac:dyDescent="0.25">
      <c r="A3" s="5" t="s">
        <v>1</v>
      </c>
      <c r="B3" s="6" t="s">
        <v>100</v>
      </c>
      <c r="C3" s="6" t="s">
        <v>101</v>
      </c>
    </row>
    <row r="4" spans="1:5" x14ac:dyDescent="0.25">
      <c r="A4" s="7">
        <v>1</v>
      </c>
      <c r="B4" s="8">
        <v>2</v>
      </c>
      <c r="C4" s="7">
        <v>3</v>
      </c>
    </row>
    <row r="5" spans="1:5" s="12" customFormat="1" ht="24" customHeight="1" x14ac:dyDescent="0.25">
      <c r="A5" s="27" t="s">
        <v>28</v>
      </c>
      <c r="B5" s="18">
        <v>6755286033.7947903</v>
      </c>
      <c r="C5" s="22">
        <v>5242553820.4166317</v>
      </c>
    </row>
    <row r="6" spans="1:5" s="12" customFormat="1" x14ac:dyDescent="0.25">
      <c r="A6" s="27" t="s">
        <v>27</v>
      </c>
      <c r="B6" s="18">
        <v>5530952042.3909597</v>
      </c>
      <c r="C6" s="17">
        <v>2925118518.5737877</v>
      </c>
    </row>
    <row r="7" spans="1:5" s="9" customFormat="1" ht="24" customHeight="1" x14ac:dyDescent="0.25">
      <c r="A7" s="28" t="s">
        <v>26</v>
      </c>
      <c r="B7" s="29">
        <f>+B5-B6</f>
        <v>1224333991.4038305</v>
      </c>
      <c r="C7" s="29">
        <f>+C5-C6</f>
        <v>2317435301.842844</v>
      </c>
    </row>
    <row r="8" spans="1:5" s="9" customFormat="1" x14ac:dyDescent="0.25">
      <c r="A8" s="21" t="s">
        <v>25</v>
      </c>
      <c r="B8" s="22">
        <v>1429434886.9472499</v>
      </c>
      <c r="C8" s="22">
        <v>843447238.64880073</v>
      </c>
    </row>
    <row r="9" spans="1:5" s="16" customFormat="1" ht="38.25" customHeight="1" x14ac:dyDescent="0.25">
      <c r="A9" s="30" t="s">
        <v>24</v>
      </c>
      <c r="B9" s="31">
        <f>+B7-B8</f>
        <v>-205100895.54341936</v>
      </c>
      <c r="C9" s="31">
        <f>+C7-C8</f>
        <v>1473988063.1940432</v>
      </c>
    </row>
    <row r="10" spans="1:5" s="16" customFormat="1" ht="38.25" customHeight="1" x14ac:dyDescent="0.25">
      <c r="A10" s="30" t="s">
        <v>29</v>
      </c>
      <c r="B10" s="31">
        <f>SUM(B11:B15)</f>
        <v>3186797429.9375401</v>
      </c>
      <c r="C10" s="31">
        <f>SUM(C11:C15)</f>
        <v>1870710478.0727191</v>
      </c>
    </row>
    <row r="11" spans="1:5" s="16" customFormat="1" ht="38.25" customHeight="1" x14ac:dyDescent="0.25">
      <c r="A11" s="24" t="s">
        <v>30</v>
      </c>
      <c r="B11" s="11">
        <v>320887824.95903999</v>
      </c>
      <c r="C11" s="11">
        <v>572264656.97174001</v>
      </c>
    </row>
    <row r="12" spans="1:5" s="9" customFormat="1" ht="38.25" customHeight="1" x14ac:dyDescent="0.25">
      <c r="A12" s="24" t="s">
        <v>31</v>
      </c>
      <c r="B12" s="11">
        <v>1136027097.2715399</v>
      </c>
      <c r="C12" s="11">
        <v>307275585.12457597</v>
      </c>
    </row>
    <row r="13" spans="1:5" x14ac:dyDescent="0.25">
      <c r="A13" s="24" t="s">
        <v>32</v>
      </c>
      <c r="B13" s="11">
        <v>0</v>
      </c>
      <c r="C13" s="11">
        <v>0</v>
      </c>
      <c r="E13" s="19"/>
    </row>
    <row r="14" spans="1:5" x14ac:dyDescent="0.25">
      <c r="A14" s="24" t="s">
        <v>33</v>
      </c>
      <c r="B14" s="11">
        <v>142263930.41813999</v>
      </c>
      <c r="C14" s="11">
        <v>2000000</v>
      </c>
    </row>
    <row r="15" spans="1:5" x14ac:dyDescent="0.25">
      <c r="A15" s="24" t="s">
        <v>34</v>
      </c>
      <c r="B15" s="11">
        <v>1587618577.2888203</v>
      </c>
      <c r="C15" s="11">
        <v>989170235.97640324</v>
      </c>
    </row>
    <row r="16" spans="1:5" x14ac:dyDescent="0.25">
      <c r="A16" s="30" t="s">
        <v>35</v>
      </c>
      <c r="B16" s="29">
        <f>SUM(B17:B20)</f>
        <v>1167238376.7588599</v>
      </c>
      <c r="C16" s="29">
        <f>SUM(C17:C20)</f>
        <v>745334465.73075294</v>
      </c>
    </row>
    <row r="17" spans="1:15" x14ac:dyDescent="0.25">
      <c r="A17" s="23" t="s">
        <v>36</v>
      </c>
      <c r="B17" s="22">
        <v>184662117.07699999</v>
      </c>
      <c r="C17" s="22">
        <v>446819822.46258903</v>
      </c>
    </row>
    <row r="18" spans="1:15" x14ac:dyDescent="0.25">
      <c r="A18" s="23" t="s">
        <v>38</v>
      </c>
      <c r="B18" s="22">
        <v>982332748.22265005</v>
      </c>
      <c r="C18" s="22">
        <v>289948509.58478987</v>
      </c>
    </row>
    <row r="19" spans="1:15" x14ac:dyDescent="0.25">
      <c r="A19" s="23" t="s">
        <v>37</v>
      </c>
      <c r="B19" s="22">
        <v>0</v>
      </c>
      <c r="C19" s="22">
        <v>0</v>
      </c>
    </row>
    <row r="20" spans="1:15" x14ac:dyDescent="0.25">
      <c r="A20" s="24" t="s">
        <v>40</v>
      </c>
      <c r="B20" s="22">
        <v>243511.45921</v>
      </c>
      <c r="C20" s="22">
        <v>8566133.6833740007</v>
      </c>
    </row>
    <row r="21" spans="1:15" x14ac:dyDescent="0.25">
      <c r="A21" s="25" t="s">
        <v>39</v>
      </c>
      <c r="B21" s="26">
        <f>+B9+B10-B16</f>
        <v>1814458157.6352608</v>
      </c>
      <c r="C21" s="26">
        <f>+C9+C10-C16</f>
        <v>2599364075.5360093</v>
      </c>
    </row>
    <row r="22" spans="1:15" x14ac:dyDescent="0.25">
      <c r="A22" s="32" t="s">
        <v>49</v>
      </c>
      <c r="B22" s="29">
        <f>SUM(B23:B24)</f>
        <v>1282193798.4570899</v>
      </c>
      <c r="C22" s="29">
        <f>SUM(C23:C24)</f>
        <v>1295080406.1062496</v>
      </c>
    </row>
    <row r="23" spans="1:15" x14ac:dyDescent="0.25">
      <c r="A23" s="24" t="s">
        <v>41</v>
      </c>
      <c r="B23" s="22">
        <v>908449458.67478001</v>
      </c>
      <c r="C23" s="22">
        <v>911830970.10748243</v>
      </c>
    </row>
    <row r="24" spans="1:15" x14ac:dyDescent="0.25">
      <c r="A24" s="24" t="s">
        <v>42</v>
      </c>
      <c r="B24" s="22">
        <v>373744339.78231001</v>
      </c>
      <c r="C24" s="22">
        <v>383249435.99876708</v>
      </c>
    </row>
    <row r="25" spans="1:15" x14ac:dyDescent="0.25">
      <c r="A25" s="25" t="s">
        <v>43</v>
      </c>
      <c r="B25" s="29">
        <f>+B21-B22</f>
        <v>532264359.17817092</v>
      </c>
      <c r="C25" s="29">
        <f>+C21-C22</f>
        <v>1304283669.4297597</v>
      </c>
    </row>
    <row r="26" spans="1:15" x14ac:dyDescent="0.25">
      <c r="A26" s="24" t="s">
        <v>48</v>
      </c>
      <c r="B26" s="22">
        <v>29234635.713539999</v>
      </c>
      <c r="C26" s="22">
        <v>254335315.53880352</v>
      </c>
    </row>
    <row r="27" spans="1:15" x14ac:dyDescent="0.25">
      <c r="A27" s="32" t="s">
        <v>47</v>
      </c>
      <c r="B27" s="29">
        <f>+B25-B26</f>
        <v>503029723.4646309</v>
      </c>
      <c r="C27" s="29">
        <f>+C25-C26</f>
        <v>1049948353.8909562</v>
      </c>
    </row>
    <row r="28" spans="1:15" s="1" customFormat="1" x14ac:dyDescent="0.25">
      <c r="B28" s="2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1" customFormat="1" x14ac:dyDescent="0.25">
      <c r="B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F3B6-1537-4DF7-A9E8-2A5464BADC9E}">
  <sheetPr>
    <pageSetUpPr fitToPage="1"/>
  </sheetPr>
  <dimension ref="A1:O39"/>
  <sheetViews>
    <sheetView view="pageBreakPreview" zoomScale="85" zoomScaleNormal="85" zoomScaleSheetLayoutView="85" workbookViewId="0">
      <pane xSplit="1" ySplit="3" topLeftCell="B19" activePane="bottomRight" state="frozen"/>
      <selection sqref="A1:C1"/>
      <selection pane="topRight" sqref="A1:C1"/>
      <selection pane="bottomLeft" sqref="A1:C1"/>
      <selection pane="bottomRight" activeCell="B5" sqref="B5:C30"/>
    </sheetView>
  </sheetViews>
  <sheetFormatPr defaultRowHeight="18" x14ac:dyDescent="0.25"/>
  <cols>
    <col min="1" max="1" width="79" style="1" customWidth="1"/>
    <col min="2" max="2" width="23.6640625" style="1" customWidth="1"/>
    <col min="3" max="3" width="32.33203125" style="1" bestFit="1" customWidth="1"/>
    <col min="4" max="4" width="24.6640625" style="4" customWidth="1"/>
    <col min="5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5" s="1" customFormat="1" ht="42" customHeight="1" x14ac:dyDescent="0.2">
      <c r="A1" s="33" t="s">
        <v>102</v>
      </c>
      <c r="B1" s="33"/>
      <c r="C1" s="33"/>
    </row>
    <row r="2" spans="1:5" ht="17.25" customHeight="1" x14ac:dyDescent="0.25">
      <c r="B2" s="2"/>
      <c r="C2" s="3" t="s">
        <v>98</v>
      </c>
    </row>
    <row r="3" spans="1:5" ht="54.75" customHeight="1" x14ac:dyDescent="0.25">
      <c r="A3" s="5" t="s">
        <v>97</v>
      </c>
      <c r="B3" s="6" t="s">
        <v>103</v>
      </c>
      <c r="C3" s="6" t="s">
        <v>104</v>
      </c>
    </row>
    <row r="4" spans="1:5" x14ac:dyDescent="0.25">
      <c r="A4" s="7">
        <v>1</v>
      </c>
      <c r="B4" s="8">
        <v>2</v>
      </c>
      <c r="C4" s="7">
        <v>3</v>
      </c>
    </row>
    <row r="5" spans="1:5" s="12" customFormat="1" ht="24" customHeight="1" x14ac:dyDescent="0.25">
      <c r="A5" s="10" t="s">
        <v>50</v>
      </c>
      <c r="B5" s="11">
        <v>808187214.47281003</v>
      </c>
      <c r="C5" s="11">
        <v>1168105480.8852265</v>
      </c>
    </row>
    <row r="6" spans="1:5" s="12" customFormat="1" x14ac:dyDescent="0.25">
      <c r="A6" s="13" t="s">
        <v>51</v>
      </c>
      <c r="B6" s="11">
        <v>982907195.70954001</v>
      </c>
      <c r="C6" s="11">
        <v>224784914.86955708</v>
      </c>
    </row>
    <row r="7" spans="1:5" s="9" customFormat="1" ht="24" customHeight="1" x14ac:dyDescent="0.25">
      <c r="A7" s="21" t="s">
        <v>53</v>
      </c>
      <c r="B7" s="22">
        <v>5078995924.4869404</v>
      </c>
      <c r="C7" s="22">
        <v>3380860231.4139614</v>
      </c>
    </row>
    <row r="8" spans="1:5" s="9" customFormat="1" x14ac:dyDescent="0.25">
      <c r="A8" s="21" t="s">
        <v>54</v>
      </c>
      <c r="B8" s="22">
        <v>3539224629.5988007</v>
      </c>
      <c r="C8" s="22">
        <v>2513566260.6956544</v>
      </c>
    </row>
    <row r="9" spans="1:5" s="16" customFormat="1" ht="38.25" customHeight="1" x14ac:dyDescent="0.25">
      <c r="A9" s="13" t="s">
        <v>55</v>
      </c>
      <c r="B9" s="15">
        <v>24228071252.956654</v>
      </c>
      <c r="C9" s="15">
        <v>38099633699.06868</v>
      </c>
    </row>
    <row r="10" spans="1:5" s="16" customFormat="1" ht="38.25" customHeight="1" x14ac:dyDescent="0.25">
      <c r="A10" s="13" t="s">
        <v>56</v>
      </c>
      <c r="B10" s="15">
        <v>0</v>
      </c>
      <c r="C10" s="14">
        <v>0</v>
      </c>
    </row>
    <row r="11" spans="1:5" s="16" customFormat="1" ht="38.25" customHeight="1" x14ac:dyDescent="0.25">
      <c r="A11" s="13" t="s">
        <v>57</v>
      </c>
      <c r="B11" s="15">
        <v>1232590673.16694</v>
      </c>
      <c r="C11" s="14">
        <v>967442200.65956342</v>
      </c>
    </row>
    <row r="12" spans="1:5" s="9" customFormat="1" ht="38.25" customHeight="1" x14ac:dyDescent="0.25">
      <c r="A12" s="13" t="s">
        <v>58</v>
      </c>
      <c r="B12" s="15">
        <v>2297753739.7672801</v>
      </c>
      <c r="C12" s="14">
        <v>1234599218.0212736</v>
      </c>
    </row>
    <row r="13" spans="1:5" x14ac:dyDescent="0.25">
      <c r="A13" s="25" t="s">
        <v>59</v>
      </c>
      <c r="B13" s="26">
        <v>38167730630.158966</v>
      </c>
      <c r="C13" s="26">
        <v>47588992005.613907</v>
      </c>
      <c r="E13" s="19"/>
    </row>
    <row r="14" spans="1:5" x14ac:dyDescent="0.25">
      <c r="A14" s="13" t="s">
        <v>60</v>
      </c>
      <c r="B14" s="22">
        <v>2256778133.6604295</v>
      </c>
      <c r="C14" s="22">
        <v>1977726825.0478272</v>
      </c>
    </row>
    <row r="15" spans="1:5" x14ac:dyDescent="0.25">
      <c r="A15" s="13" t="s">
        <v>61</v>
      </c>
      <c r="B15" s="22">
        <v>3955879263.2174702</v>
      </c>
      <c r="C15" s="22">
        <v>2932457488.1345119</v>
      </c>
    </row>
    <row r="16" spans="1:5" x14ac:dyDescent="0.25">
      <c r="A16" s="13" t="s">
        <v>62</v>
      </c>
      <c r="B16" s="22">
        <v>9028522288.6779099</v>
      </c>
      <c r="C16" s="22">
        <v>10698796675.361145</v>
      </c>
    </row>
    <row r="17" spans="1:15" x14ac:dyDescent="0.25">
      <c r="A17" s="23" t="s">
        <v>63</v>
      </c>
      <c r="B17" s="22">
        <v>1509722755.8060501</v>
      </c>
      <c r="C17" s="22">
        <v>3668265564.1163502</v>
      </c>
    </row>
    <row r="18" spans="1:15" x14ac:dyDescent="0.25">
      <c r="A18" s="23" t="s">
        <v>64</v>
      </c>
      <c r="B18" s="22">
        <v>10134940802.74398</v>
      </c>
      <c r="C18" s="22">
        <v>13534629784.056274</v>
      </c>
    </row>
    <row r="19" spans="1:15" x14ac:dyDescent="0.25">
      <c r="A19" s="23" t="s">
        <v>65</v>
      </c>
      <c r="B19" s="22">
        <v>4764091132.0145302</v>
      </c>
      <c r="C19" s="22">
        <v>6696417822.1911926</v>
      </c>
    </row>
    <row r="20" spans="1:15" x14ac:dyDescent="0.25">
      <c r="A20" s="23" t="s">
        <v>66</v>
      </c>
      <c r="B20" s="22">
        <v>1248362358.63431</v>
      </c>
      <c r="C20" s="22">
        <v>977682634.65216589</v>
      </c>
    </row>
    <row r="21" spans="1:15" x14ac:dyDescent="0.25">
      <c r="A21" s="25" t="s">
        <v>67</v>
      </c>
      <c r="B21" s="26">
        <v>32898296734.754681</v>
      </c>
      <c r="C21" s="26">
        <v>40485976793.559471</v>
      </c>
    </row>
    <row r="22" spans="1:15" x14ac:dyDescent="0.25">
      <c r="A22" s="23" t="s">
        <v>68</v>
      </c>
      <c r="B22" s="22">
        <v>5689083510.3240004</v>
      </c>
      <c r="C22" s="22">
        <v>4986792500.1890001</v>
      </c>
    </row>
    <row r="23" spans="1:15" x14ac:dyDescent="0.25">
      <c r="A23" s="23" t="s">
        <v>69</v>
      </c>
      <c r="B23" s="22">
        <v>941881.96500000008</v>
      </c>
      <c r="C23" s="22">
        <v>941881.96499999997</v>
      </c>
    </row>
    <row r="24" spans="1:15" x14ac:dyDescent="0.25">
      <c r="A24" s="23" t="s">
        <v>70</v>
      </c>
      <c r="B24" s="22">
        <v>1121199630.7114601</v>
      </c>
      <c r="C24" s="22">
        <v>1121877943.5038002</v>
      </c>
    </row>
    <row r="25" spans="1:15" x14ac:dyDescent="0.25">
      <c r="A25" s="23" t="s">
        <v>71</v>
      </c>
      <c r="B25" s="22">
        <v>-1541791127.59618</v>
      </c>
      <c r="C25" s="22">
        <v>993402886.39664042</v>
      </c>
    </row>
    <row r="26" spans="1:15" x14ac:dyDescent="0.25">
      <c r="A26" s="23" t="s">
        <v>72</v>
      </c>
      <c r="B26" s="22">
        <v>0</v>
      </c>
      <c r="C26" s="22">
        <v>0</v>
      </c>
    </row>
    <row r="27" spans="1:15" x14ac:dyDescent="0.25">
      <c r="A27" s="23" t="s">
        <v>73</v>
      </c>
      <c r="B27" s="22">
        <v>-2044820851.0608101</v>
      </c>
      <c r="C27" s="22">
        <v>-56453302.911363803</v>
      </c>
    </row>
    <row r="28" spans="1:15" x14ac:dyDescent="0.25">
      <c r="A28" s="23" t="s">
        <v>74</v>
      </c>
      <c r="B28" s="22">
        <v>503029723.46463001</v>
      </c>
      <c r="C28" s="22">
        <v>1049856189.3080043</v>
      </c>
    </row>
    <row r="29" spans="1:15" x14ac:dyDescent="0.25">
      <c r="A29" s="25" t="s">
        <v>75</v>
      </c>
      <c r="B29" s="26">
        <v>5269433895.4042807</v>
      </c>
      <c r="C29" s="26">
        <v>7103015212.0544415</v>
      </c>
    </row>
    <row r="30" spans="1:15" x14ac:dyDescent="0.25">
      <c r="A30" s="25" t="s">
        <v>75</v>
      </c>
      <c r="B30" s="26">
        <v>38167730630.158958</v>
      </c>
      <c r="C30" s="26">
        <v>47588992005.613914</v>
      </c>
    </row>
    <row r="32" spans="1:15" s="1" customFormat="1" x14ac:dyDescent="0.25">
      <c r="B32" s="20"/>
      <c r="C32" s="20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2:15" s="1" customFormat="1" x14ac:dyDescent="0.25">
      <c r="B33" s="20"/>
      <c r="C33" s="20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</row>
    <row r="34" spans="2:15" s="1" customFormat="1" x14ac:dyDescent="0.25">
      <c r="B34" s="20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2:15" s="1" customFormat="1" x14ac:dyDescent="0.25">
      <c r="B35" s="20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  <row r="36" spans="2:15" s="1" customFormat="1" x14ac:dyDescent="0.25">
      <c r="B36" s="20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</row>
    <row r="37" spans="2:15" s="1" customFormat="1" x14ac:dyDescent="0.25">
      <c r="B37" s="20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2:15" s="1" customFormat="1" x14ac:dyDescent="0.25">
      <c r="B38" s="20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2:15" s="1" customFormat="1" x14ac:dyDescent="0.25">
      <c r="B39" s="20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0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2DA9C-CDBF-47C2-80A6-6DA6A37EE0DA}">
  <sheetPr>
    <pageSetUpPr fitToPage="1"/>
  </sheetPr>
  <dimension ref="A1:O29"/>
  <sheetViews>
    <sheetView view="pageBreakPreview" zoomScale="85" zoomScaleNormal="85" zoomScaleSheetLayoutView="85" workbookViewId="0">
      <pane xSplit="1" ySplit="3" topLeftCell="B4" activePane="bottomRight" state="frozen"/>
      <selection sqref="A1:C1"/>
      <selection pane="topRight" sqref="A1:C1"/>
      <selection pane="bottomLeft" sqref="A1:C1"/>
      <selection pane="bottomRight" activeCell="A11" sqref="A11"/>
    </sheetView>
  </sheetViews>
  <sheetFormatPr defaultRowHeight="18" x14ac:dyDescent="0.25"/>
  <cols>
    <col min="1" max="1" width="79" style="1" customWidth="1"/>
    <col min="2" max="2" width="23.6640625" style="1" customWidth="1"/>
    <col min="3" max="3" width="32.33203125" style="1" bestFit="1" customWidth="1"/>
    <col min="4" max="4" width="24.6640625" style="4" customWidth="1"/>
    <col min="5" max="6" width="24.6640625" style="4" bestFit="1" customWidth="1"/>
    <col min="7" max="7" width="23.83203125" style="4" bestFit="1" customWidth="1"/>
    <col min="8" max="254" width="9.33203125" style="4"/>
    <col min="255" max="255" width="79" style="4" customWidth="1"/>
    <col min="256" max="256" width="24.83203125" style="4" customWidth="1"/>
    <col min="257" max="257" width="23.6640625" style="4" customWidth="1"/>
    <col min="258" max="259" width="24.83203125" style="4" customWidth="1"/>
    <col min="260" max="260" width="24.6640625" style="4" customWidth="1"/>
    <col min="261" max="262" width="24.6640625" style="4" bestFit="1" customWidth="1"/>
    <col min="263" max="263" width="23.83203125" style="4" bestFit="1" customWidth="1"/>
    <col min="264" max="510" width="9.33203125" style="4"/>
    <col min="511" max="511" width="79" style="4" customWidth="1"/>
    <col min="512" max="512" width="24.83203125" style="4" customWidth="1"/>
    <col min="513" max="513" width="23.6640625" style="4" customWidth="1"/>
    <col min="514" max="515" width="24.83203125" style="4" customWidth="1"/>
    <col min="516" max="516" width="24.6640625" style="4" customWidth="1"/>
    <col min="517" max="518" width="24.6640625" style="4" bestFit="1" customWidth="1"/>
    <col min="519" max="519" width="23.83203125" style="4" bestFit="1" customWidth="1"/>
    <col min="520" max="766" width="9.33203125" style="4"/>
    <col min="767" max="767" width="79" style="4" customWidth="1"/>
    <col min="768" max="768" width="24.83203125" style="4" customWidth="1"/>
    <col min="769" max="769" width="23.6640625" style="4" customWidth="1"/>
    <col min="770" max="771" width="24.83203125" style="4" customWidth="1"/>
    <col min="772" max="772" width="24.6640625" style="4" customWidth="1"/>
    <col min="773" max="774" width="24.6640625" style="4" bestFit="1" customWidth="1"/>
    <col min="775" max="775" width="23.83203125" style="4" bestFit="1" customWidth="1"/>
    <col min="776" max="1022" width="9.33203125" style="4"/>
    <col min="1023" max="1023" width="79" style="4" customWidth="1"/>
    <col min="1024" max="1024" width="24.83203125" style="4" customWidth="1"/>
    <col min="1025" max="1025" width="23.6640625" style="4" customWidth="1"/>
    <col min="1026" max="1027" width="24.83203125" style="4" customWidth="1"/>
    <col min="1028" max="1028" width="24.6640625" style="4" customWidth="1"/>
    <col min="1029" max="1030" width="24.6640625" style="4" bestFit="1" customWidth="1"/>
    <col min="1031" max="1031" width="23.83203125" style="4" bestFit="1" customWidth="1"/>
    <col min="1032" max="1278" width="9.33203125" style="4"/>
    <col min="1279" max="1279" width="79" style="4" customWidth="1"/>
    <col min="1280" max="1280" width="24.83203125" style="4" customWidth="1"/>
    <col min="1281" max="1281" width="23.6640625" style="4" customWidth="1"/>
    <col min="1282" max="1283" width="24.83203125" style="4" customWidth="1"/>
    <col min="1284" max="1284" width="24.6640625" style="4" customWidth="1"/>
    <col min="1285" max="1286" width="24.6640625" style="4" bestFit="1" customWidth="1"/>
    <col min="1287" max="1287" width="23.83203125" style="4" bestFit="1" customWidth="1"/>
    <col min="1288" max="1534" width="9.33203125" style="4"/>
    <col min="1535" max="1535" width="79" style="4" customWidth="1"/>
    <col min="1536" max="1536" width="24.83203125" style="4" customWidth="1"/>
    <col min="1537" max="1537" width="23.6640625" style="4" customWidth="1"/>
    <col min="1538" max="1539" width="24.83203125" style="4" customWidth="1"/>
    <col min="1540" max="1540" width="24.6640625" style="4" customWidth="1"/>
    <col min="1541" max="1542" width="24.6640625" style="4" bestFit="1" customWidth="1"/>
    <col min="1543" max="1543" width="23.83203125" style="4" bestFit="1" customWidth="1"/>
    <col min="1544" max="1790" width="9.33203125" style="4"/>
    <col min="1791" max="1791" width="79" style="4" customWidth="1"/>
    <col min="1792" max="1792" width="24.83203125" style="4" customWidth="1"/>
    <col min="1793" max="1793" width="23.6640625" style="4" customWidth="1"/>
    <col min="1794" max="1795" width="24.83203125" style="4" customWidth="1"/>
    <col min="1796" max="1796" width="24.6640625" style="4" customWidth="1"/>
    <col min="1797" max="1798" width="24.6640625" style="4" bestFit="1" customWidth="1"/>
    <col min="1799" max="1799" width="23.83203125" style="4" bestFit="1" customWidth="1"/>
    <col min="1800" max="2046" width="9.33203125" style="4"/>
    <col min="2047" max="2047" width="79" style="4" customWidth="1"/>
    <col min="2048" max="2048" width="24.83203125" style="4" customWidth="1"/>
    <col min="2049" max="2049" width="23.6640625" style="4" customWidth="1"/>
    <col min="2050" max="2051" width="24.83203125" style="4" customWidth="1"/>
    <col min="2052" max="2052" width="24.6640625" style="4" customWidth="1"/>
    <col min="2053" max="2054" width="24.6640625" style="4" bestFit="1" customWidth="1"/>
    <col min="2055" max="2055" width="23.83203125" style="4" bestFit="1" customWidth="1"/>
    <col min="2056" max="2302" width="9.33203125" style="4"/>
    <col min="2303" max="2303" width="79" style="4" customWidth="1"/>
    <col min="2304" max="2304" width="24.83203125" style="4" customWidth="1"/>
    <col min="2305" max="2305" width="23.6640625" style="4" customWidth="1"/>
    <col min="2306" max="2307" width="24.83203125" style="4" customWidth="1"/>
    <col min="2308" max="2308" width="24.6640625" style="4" customWidth="1"/>
    <col min="2309" max="2310" width="24.6640625" style="4" bestFit="1" customWidth="1"/>
    <col min="2311" max="2311" width="23.83203125" style="4" bestFit="1" customWidth="1"/>
    <col min="2312" max="2558" width="9.33203125" style="4"/>
    <col min="2559" max="2559" width="79" style="4" customWidth="1"/>
    <col min="2560" max="2560" width="24.83203125" style="4" customWidth="1"/>
    <col min="2561" max="2561" width="23.6640625" style="4" customWidth="1"/>
    <col min="2562" max="2563" width="24.83203125" style="4" customWidth="1"/>
    <col min="2564" max="2564" width="24.6640625" style="4" customWidth="1"/>
    <col min="2565" max="2566" width="24.6640625" style="4" bestFit="1" customWidth="1"/>
    <col min="2567" max="2567" width="23.83203125" style="4" bestFit="1" customWidth="1"/>
    <col min="2568" max="2814" width="9.33203125" style="4"/>
    <col min="2815" max="2815" width="79" style="4" customWidth="1"/>
    <col min="2816" max="2816" width="24.83203125" style="4" customWidth="1"/>
    <col min="2817" max="2817" width="23.6640625" style="4" customWidth="1"/>
    <col min="2818" max="2819" width="24.83203125" style="4" customWidth="1"/>
    <col min="2820" max="2820" width="24.6640625" style="4" customWidth="1"/>
    <col min="2821" max="2822" width="24.6640625" style="4" bestFit="1" customWidth="1"/>
    <col min="2823" max="2823" width="23.83203125" style="4" bestFit="1" customWidth="1"/>
    <col min="2824" max="3070" width="9.33203125" style="4"/>
    <col min="3071" max="3071" width="79" style="4" customWidth="1"/>
    <col min="3072" max="3072" width="24.83203125" style="4" customWidth="1"/>
    <col min="3073" max="3073" width="23.6640625" style="4" customWidth="1"/>
    <col min="3074" max="3075" width="24.83203125" style="4" customWidth="1"/>
    <col min="3076" max="3076" width="24.6640625" style="4" customWidth="1"/>
    <col min="3077" max="3078" width="24.6640625" style="4" bestFit="1" customWidth="1"/>
    <col min="3079" max="3079" width="23.83203125" style="4" bestFit="1" customWidth="1"/>
    <col min="3080" max="3326" width="9.33203125" style="4"/>
    <col min="3327" max="3327" width="79" style="4" customWidth="1"/>
    <col min="3328" max="3328" width="24.83203125" style="4" customWidth="1"/>
    <col min="3329" max="3329" width="23.6640625" style="4" customWidth="1"/>
    <col min="3330" max="3331" width="24.83203125" style="4" customWidth="1"/>
    <col min="3332" max="3332" width="24.6640625" style="4" customWidth="1"/>
    <col min="3333" max="3334" width="24.6640625" style="4" bestFit="1" customWidth="1"/>
    <col min="3335" max="3335" width="23.83203125" style="4" bestFit="1" customWidth="1"/>
    <col min="3336" max="3582" width="9.33203125" style="4"/>
    <col min="3583" max="3583" width="79" style="4" customWidth="1"/>
    <col min="3584" max="3584" width="24.83203125" style="4" customWidth="1"/>
    <col min="3585" max="3585" width="23.6640625" style="4" customWidth="1"/>
    <col min="3586" max="3587" width="24.83203125" style="4" customWidth="1"/>
    <col min="3588" max="3588" width="24.6640625" style="4" customWidth="1"/>
    <col min="3589" max="3590" width="24.6640625" style="4" bestFit="1" customWidth="1"/>
    <col min="3591" max="3591" width="23.83203125" style="4" bestFit="1" customWidth="1"/>
    <col min="3592" max="3838" width="9.33203125" style="4"/>
    <col min="3839" max="3839" width="79" style="4" customWidth="1"/>
    <col min="3840" max="3840" width="24.83203125" style="4" customWidth="1"/>
    <col min="3841" max="3841" width="23.6640625" style="4" customWidth="1"/>
    <col min="3842" max="3843" width="24.83203125" style="4" customWidth="1"/>
    <col min="3844" max="3844" width="24.6640625" style="4" customWidth="1"/>
    <col min="3845" max="3846" width="24.6640625" style="4" bestFit="1" customWidth="1"/>
    <col min="3847" max="3847" width="23.83203125" style="4" bestFit="1" customWidth="1"/>
    <col min="3848" max="4094" width="9.33203125" style="4"/>
    <col min="4095" max="4095" width="79" style="4" customWidth="1"/>
    <col min="4096" max="4096" width="24.83203125" style="4" customWidth="1"/>
    <col min="4097" max="4097" width="23.6640625" style="4" customWidth="1"/>
    <col min="4098" max="4099" width="24.83203125" style="4" customWidth="1"/>
    <col min="4100" max="4100" width="24.6640625" style="4" customWidth="1"/>
    <col min="4101" max="4102" width="24.6640625" style="4" bestFit="1" customWidth="1"/>
    <col min="4103" max="4103" width="23.83203125" style="4" bestFit="1" customWidth="1"/>
    <col min="4104" max="4350" width="9.33203125" style="4"/>
    <col min="4351" max="4351" width="79" style="4" customWidth="1"/>
    <col min="4352" max="4352" width="24.83203125" style="4" customWidth="1"/>
    <col min="4353" max="4353" width="23.6640625" style="4" customWidth="1"/>
    <col min="4354" max="4355" width="24.83203125" style="4" customWidth="1"/>
    <col min="4356" max="4356" width="24.6640625" style="4" customWidth="1"/>
    <col min="4357" max="4358" width="24.6640625" style="4" bestFit="1" customWidth="1"/>
    <col min="4359" max="4359" width="23.83203125" style="4" bestFit="1" customWidth="1"/>
    <col min="4360" max="4606" width="9.33203125" style="4"/>
    <col min="4607" max="4607" width="79" style="4" customWidth="1"/>
    <col min="4608" max="4608" width="24.83203125" style="4" customWidth="1"/>
    <col min="4609" max="4609" width="23.6640625" style="4" customWidth="1"/>
    <col min="4610" max="4611" width="24.83203125" style="4" customWidth="1"/>
    <col min="4612" max="4612" width="24.6640625" style="4" customWidth="1"/>
    <col min="4613" max="4614" width="24.6640625" style="4" bestFit="1" customWidth="1"/>
    <col min="4615" max="4615" width="23.83203125" style="4" bestFit="1" customWidth="1"/>
    <col min="4616" max="4862" width="9.33203125" style="4"/>
    <col min="4863" max="4863" width="79" style="4" customWidth="1"/>
    <col min="4864" max="4864" width="24.83203125" style="4" customWidth="1"/>
    <col min="4865" max="4865" width="23.6640625" style="4" customWidth="1"/>
    <col min="4866" max="4867" width="24.83203125" style="4" customWidth="1"/>
    <col min="4868" max="4868" width="24.6640625" style="4" customWidth="1"/>
    <col min="4869" max="4870" width="24.6640625" style="4" bestFit="1" customWidth="1"/>
    <col min="4871" max="4871" width="23.83203125" style="4" bestFit="1" customWidth="1"/>
    <col min="4872" max="5118" width="9.33203125" style="4"/>
    <col min="5119" max="5119" width="79" style="4" customWidth="1"/>
    <col min="5120" max="5120" width="24.83203125" style="4" customWidth="1"/>
    <col min="5121" max="5121" width="23.6640625" style="4" customWidth="1"/>
    <col min="5122" max="5123" width="24.83203125" style="4" customWidth="1"/>
    <col min="5124" max="5124" width="24.6640625" style="4" customWidth="1"/>
    <col min="5125" max="5126" width="24.6640625" style="4" bestFit="1" customWidth="1"/>
    <col min="5127" max="5127" width="23.83203125" style="4" bestFit="1" customWidth="1"/>
    <col min="5128" max="5374" width="9.33203125" style="4"/>
    <col min="5375" max="5375" width="79" style="4" customWidth="1"/>
    <col min="5376" max="5376" width="24.83203125" style="4" customWidth="1"/>
    <col min="5377" max="5377" width="23.6640625" style="4" customWidth="1"/>
    <col min="5378" max="5379" width="24.83203125" style="4" customWidth="1"/>
    <col min="5380" max="5380" width="24.6640625" style="4" customWidth="1"/>
    <col min="5381" max="5382" width="24.6640625" style="4" bestFit="1" customWidth="1"/>
    <col min="5383" max="5383" width="23.83203125" style="4" bestFit="1" customWidth="1"/>
    <col min="5384" max="5630" width="9.33203125" style="4"/>
    <col min="5631" max="5631" width="79" style="4" customWidth="1"/>
    <col min="5632" max="5632" width="24.83203125" style="4" customWidth="1"/>
    <col min="5633" max="5633" width="23.6640625" style="4" customWidth="1"/>
    <col min="5634" max="5635" width="24.83203125" style="4" customWidth="1"/>
    <col min="5636" max="5636" width="24.6640625" style="4" customWidth="1"/>
    <col min="5637" max="5638" width="24.6640625" style="4" bestFit="1" customWidth="1"/>
    <col min="5639" max="5639" width="23.83203125" style="4" bestFit="1" customWidth="1"/>
    <col min="5640" max="5886" width="9.33203125" style="4"/>
    <col min="5887" max="5887" width="79" style="4" customWidth="1"/>
    <col min="5888" max="5888" width="24.83203125" style="4" customWidth="1"/>
    <col min="5889" max="5889" width="23.6640625" style="4" customWidth="1"/>
    <col min="5890" max="5891" width="24.83203125" style="4" customWidth="1"/>
    <col min="5892" max="5892" width="24.6640625" style="4" customWidth="1"/>
    <col min="5893" max="5894" width="24.6640625" style="4" bestFit="1" customWidth="1"/>
    <col min="5895" max="5895" width="23.83203125" style="4" bestFit="1" customWidth="1"/>
    <col min="5896" max="6142" width="9.33203125" style="4"/>
    <col min="6143" max="6143" width="79" style="4" customWidth="1"/>
    <col min="6144" max="6144" width="24.83203125" style="4" customWidth="1"/>
    <col min="6145" max="6145" width="23.6640625" style="4" customWidth="1"/>
    <col min="6146" max="6147" width="24.83203125" style="4" customWidth="1"/>
    <col min="6148" max="6148" width="24.6640625" style="4" customWidth="1"/>
    <col min="6149" max="6150" width="24.6640625" style="4" bestFit="1" customWidth="1"/>
    <col min="6151" max="6151" width="23.83203125" style="4" bestFit="1" customWidth="1"/>
    <col min="6152" max="6398" width="9.33203125" style="4"/>
    <col min="6399" max="6399" width="79" style="4" customWidth="1"/>
    <col min="6400" max="6400" width="24.83203125" style="4" customWidth="1"/>
    <col min="6401" max="6401" width="23.6640625" style="4" customWidth="1"/>
    <col min="6402" max="6403" width="24.83203125" style="4" customWidth="1"/>
    <col min="6404" max="6404" width="24.6640625" style="4" customWidth="1"/>
    <col min="6405" max="6406" width="24.6640625" style="4" bestFit="1" customWidth="1"/>
    <col min="6407" max="6407" width="23.83203125" style="4" bestFit="1" customWidth="1"/>
    <col min="6408" max="6654" width="9.33203125" style="4"/>
    <col min="6655" max="6655" width="79" style="4" customWidth="1"/>
    <col min="6656" max="6656" width="24.83203125" style="4" customWidth="1"/>
    <col min="6657" max="6657" width="23.6640625" style="4" customWidth="1"/>
    <col min="6658" max="6659" width="24.83203125" style="4" customWidth="1"/>
    <col min="6660" max="6660" width="24.6640625" style="4" customWidth="1"/>
    <col min="6661" max="6662" width="24.6640625" style="4" bestFit="1" customWidth="1"/>
    <col min="6663" max="6663" width="23.83203125" style="4" bestFit="1" customWidth="1"/>
    <col min="6664" max="6910" width="9.33203125" style="4"/>
    <col min="6911" max="6911" width="79" style="4" customWidth="1"/>
    <col min="6912" max="6912" width="24.83203125" style="4" customWidth="1"/>
    <col min="6913" max="6913" width="23.6640625" style="4" customWidth="1"/>
    <col min="6914" max="6915" width="24.83203125" style="4" customWidth="1"/>
    <col min="6916" max="6916" width="24.6640625" style="4" customWidth="1"/>
    <col min="6917" max="6918" width="24.6640625" style="4" bestFit="1" customWidth="1"/>
    <col min="6919" max="6919" width="23.83203125" style="4" bestFit="1" customWidth="1"/>
    <col min="6920" max="7166" width="9.33203125" style="4"/>
    <col min="7167" max="7167" width="79" style="4" customWidth="1"/>
    <col min="7168" max="7168" width="24.83203125" style="4" customWidth="1"/>
    <col min="7169" max="7169" width="23.6640625" style="4" customWidth="1"/>
    <col min="7170" max="7171" width="24.83203125" style="4" customWidth="1"/>
    <col min="7172" max="7172" width="24.6640625" style="4" customWidth="1"/>
    <col min="7173" max="7174" width="24.6640625" style="4" bestFit="1" customWidth="1"/>
    <col min="7175" max="7175" width="23.83203125" style="4" bestFit="1" customWidth="1"/>
    <col min="7176" max="7422" width="9.33203125" style="4"/>
    <col min="7423" max="7423" width="79" style="4" customWidth="1"/>
    <col min="7424" max="7424" width="24.83203125" style="4" customWidth="1"/>
    <col min="7425" max="7425" width="23.6640625" style="4" customWidth="1"/>
    <col min="7426" max="7427" width="24.83203125" style="4" customWidth="1"/>
    <col min="7428" max="7428" width="24.6640625" style="4" customWidth="1"/>
    <col min="7429" max="7430" width="24.6640625" style="4" bestFit="1" customWidth="1"/>
    <col min="7431" max="7431" width="23.83203125" style="4" bestFit="1" customWidth="1"/>
    <col min="7432" max="7678" width="9.33203125" style="4"/>
    <col min="7679" max="7679" width="79" style="4" customWidth="1"/>
    <col min="7680" max="7680" width="24.83203125" style="4" customWidth="1"/>
    <col min="7681" max="7681" width="23.6640625" style="4" customWidth="1"/>
    <col min="7682" max="7683" width="24.83203125" style="4" customWidth="1"/>
    <col min="7684" max="7684" width="24.6640625" style="4" customWidth="1"/>
    <col min="7685" max="7686" width="24.6640625" style="4" bestFit="1" customWidth="1"/>
    <col min="7687" max="7687" width="23.83203125" style="4" bestFit="1" customWidth="1"/>
    <col min="7688" max="7934" width="9.33203125" style="4"/>
    <col min="7935" max="7935" width="79" style="4" customWidth="1"/>
    <col min="7936" max="7936" width="24.83203125" style="4" customWidth="1"/>
    <col min="7937" max="7937" width="23.6640625" style="4" customWidth="1"/>
    <col min="7938" max="7939" width="24.83203125" style="4" customWidth="1"/>
    <col min="7940" max="7940" width="24.6640625" style="4" customWidth="1"/>
    <col min="7941" max="7942" width="24.6640625" style="4" bestFit="1" customWidth="1"/>
    <col min="7943" max="7943" width="23.83203125" style="4" bestFit="1" customWidth="1"/>
    <col min="7944" max="8190" width="9.33203125" style="4"/>
    <col min="8191" max="8191" width="79" style="4" customWidth="1"/>
    <col min="8192" max="8192" width="24.83203125" style="4" customWidth="1"/>
    <col min="8193" max="8193" width="23.6640625" style="4" customWidth="1"/>
    <col min="8194" max="8195" width="24.83203125" style="4" customWidth="1"/>
    <col min="8196" max="8196" width="24.6640625" style="4" customWidth="1"/>
    <col min="8197" max="8198" width="24.6640625" style="4" bestFit="1" customWidth="1"/>
    <col min="8199" max="8199" width="23.83203125" style="4" bestFit="1" customWidth="1"/>
    <col min="8200" max="8446" width="9.33203125" style="4"/>
    <col min="8447" max="8447" width="79" style="4" customWidth="1"/>
    <col min="8448" max="8448" width="24.83203125" style="4" customWidth="1"/>
    <col min="8449" max="8449" width="23.6640625" style="4" customWidth="1"/>
    <col min="8450" max="8451" width="24.83203125" style="4" customWidth="1"/>
    <col min="8452" max="8452" width="24.6640625" style="4" customWidth="1"/>
    <col min="8453" max="8454" width="24.6640625" style="4" bestFit="1" customWidth="1"/>
    <col min="8455" max="8455" width="23.83203125" style="4" bestFit="1" customWidth="1"/>
    <col min="8456" max="8702" width="9.33203125" style="4"/>
    <col min="8703" max="8703" width="79" style="4" customWidth="1"/>
    <col min="8704" max="8704" width="24.83203125" style="4" customWidth="1"/>
    <col min="8705" max="8705" width="23.6640625" style="4" customWidth="1"/>
    <col min="8706" max="8707" width="24.83203125" style="4" customWidth="1"/>
    <col min="8708" max="8708" width="24.6640625" style="4" customWidth="1"/>
    <col min="8709" max="8710" width="24.6640625" style="4" bestFit="1" customWidth="1"/>
    <col min="8711" max="8711" width="23.83203125" style="4" bestFit="1" customWidth="1"/>
    <col min="8712" max="8958" width="9.33203125" style="4"/>
    <col min="8959" max="8959" width="79" style="4" customWidth="1"/>
    <col min="8960" max="8960" width="24.83203125" style="4" customWidth="1"/>
    <col min="8961" max="8961" width="23.6640625" style="4" customWidth="1"/>
    <col min="8962" max="8963" width="24.83203125" style="4" customWidth="1"/>
    <col min="8964" max="8964" width="24.6640625" style="4" customWidth="1"/>
    <col min="8965" max="8966" width="24.6640625" style="4" bestFit="1" customWidth="1"/>
    <col min="8967" max="8967" width="23.83203125" style="4" bestFit="1" customWidth="1"/>
    <col min="8968" max="9214" width="9.33203125" style="4"/>
    <col min="9215" max="9215" width="79" style="4" customWidth="1"/>
    <col min="9216" max="9216" width="24.83203125" style="4" customWidth="1"/>
    <col min="9217" max="9217" width="23.6640625" style="4" customWidth="1"/>
    <col min="9218" max="9219" width="24.83203125" style="4" customWidth="1"/>
    <col min="9220" max="9220" width="24.6640625" style="4" customWidth="1"/>
    <col min="9221" max="9222" width="24.6640625" style="4" bestFit="1" customWidth="1"/>
    <col min="9223" max="9223" width="23.83203125" style="4" bestFit="1" customWidth="1"/>
    <col min="9224" max="9470" width="9.33203125" style="4"/>
    <col min="9471" max="9471" width="79" style="4" customWidth="1"/>
    <col min="9472" max="9472" width="24.83203125" style="4" customWidth="1"/>
    <col min="9473" max="9473" width="23.6640625" style="4" customWidth="1"/>
    <col min="9474" max="9475" width="24.83203125" style="4" customWidth="1"/>
    <col min="9476" max="9476" width="24.6640625" style="4" customWidth="1"/>
    <col min="9477" max="9478" width="24.6640625" style="4" bestFit="1" customWidth="1"/>
    <col min="9479" max="9479" width="23.83203125" style="4" bestFit="1" customWidth="1"/>
    <col min="9480" max="9726" width="9.33203125" style="4"/>
    <col min="9727" max="9727" width="79" style="4" customWidth="1"/>
    <col min="9728" max="9728" width="24.83203125" style="4" customWidth="1"/>
    <col min="9729" max="9729" width="23.6640625" style="4" customWidth="1"/>
    <col min="9730" max="9731" width="24.83203125" style="4" customWidth="1"/>
    <col min="9732" max="9732" width="24.6640625" style="4" customWidth="1"/>
    <col min="9733" max="9734" width="24.6640625" style="4" bestFit="1" customWidth="1"/>
    <col min="9735" max="9735" width="23.83203125" style="4" bestFit="1" customWidth="1"/>
    <col min="9736" max="9982" width="9.33203125" style="4"/>
    <col min="9983" max="9983" width="79" style="4" customWidth="1"/>
    <col min="9984" max="9984" width="24.83203125" style="4" customWidth="1"/>
    <col min="9985" max="9985" width="23.6640625" style="4" customWidth="1"/>
    <col min="9986" max="9987" width="24.83203125" style="4" customWidth="1"/>
    <col min="9988" max="9988" width="24.6640625" style="4" customWidth="1"/>
    <col min="9989" max="9990" width="24.6640625" style="4" bestFit="1" customWidth="1"/>
    <col min="9991" max="9991" width="23.83203125" style="4" bestFit="1" customWidth="1"/>
    <col min="9992" max="10238" width="9.33203125" style="4"/>
    <col min="10239" max="10239" width="79" style="4" customWidth="1"/>
    <col min="10240" max="10240" width="24.83203125" style="4" customWidth="1"/>
    <col min="10241" max="10241" width="23.6640625" style="4" customWidth="1"/>
    <col min="10242" max="10243" width="24.83203125" style="4" customWidth="1"/>
    <col min="10244" max="10244" width="24.6640625" style="4" customWidth="1"/>
    <col min="10245" max="10246" width="24.6640625" style="4" bestFit="1" customWidth="1"/>
    <col min="10247" max="10247" width="23.83203125" style="4" bestFit="1" customWidth="1"/>
    <col min="10248" max="10494" width="9.33203125" style="4"/>
    <col min="10495" max="10495" width="79" style="4" customWidth="1"/>
    <col min="10496" max="10496" width="24.83203125" style="4" customWidth="1"/>
    <col min="10497" max="10497" width="23.6640625" style="4" customWidth="1"/>
    <col min="10498" max="10499" width="24.83203125" style="4" customWidth="1"/>
    <col min="10500" max="10500" width="24.6640625" style="4" customWidth="1"/>
    <col min="10501" max="10502" width="24.6640625" style="4" bestFit="1" customWidth="1"/>
    <col min="10503" max="10503" width="23.83203125" style="4" bestFit="1" customWidth="1"/>
    <col min="10504" max="10750" width="9.33203125" style="4"/>
    <col min="10751" max="10751" width="79" style="4" customWidth="1"/>
    <col min="10752" max="10752" width="24.83203125" style="4" customWidth="1"/>
    <col min="10753" max="10753" width="23.6640625" style="4" customWidth="1"/>
    <col min="10754" max="10755" width="24.83203125" style="4" customWidth="1"/>
    <col min="10756" max="10756" width="24.6640625" style="4" customWidth="1"/>
    <col min="10757" max="10758" width="24.6640625" style="4" bestFit="1" customWidth="1"/>
    <col min="10759" max="10759" width="23.83203125" style="4" bestFit="1" customWidth="1"/>
    <col min="10760" max="11006" width="9.33203125" style="4"/>
    <col min="11007" max="11007" width="79" style="4" customWidth="1"/>
    <col min="11008" max="11008" width="24.83203125" style="4" customWidth="1"/>
    <col min="11009" max="11009" width="23.6640625" style="4" customWidth="1"/>
    <col min="11010" max="11011" width="24.83203125" style="4" customWidth="1"/>
    <col min="11012" max="11012" width="24.6640625" style="4" customWidth="1"/>
    <col min="11013" max="11014" width="24.6640625" style="4" bestFit="1" customWidth="1"/>
    <col min="11015" max="11015" width="23.83203125" style="4" bestFit="1" customWidth="1"/>
    <col min="11016" max="11262" width="9.33203125" style="4"/>
    <col min="11263" max="11263" width="79" style="4" customWidth="1"/>
    <col min="11264" max="11264" width="24.83203125" style="4" customWidth="1"/>
    <col min="11265" max="11265" width="23.6640625" style="4" customWidth="1"/>
    <col min="11266" max="11267" width="24.83203125" style="4" customWidth="1"/>
    <col min="11268" max="11268" width="24.6640625" style="4" customWidth="1"/>
    <col min="11269" max="11270" width="24.6640625" style="4" bestFit="1" customWidth="1"/>
    <col min="11271" max="11271" width="23.83203125" style="4" bestFit="1" customWidth="1"/>
    <col min="11272" max="11518" width="9.33203125" style="4"/>
    <col min="11519" max="11519" width="79" style="4" customWidth="1"/>
    <col min="11520" max="11520" width="24.83203125" style="4" customWidth="1"/>
    <col min="11521" max="11521" width="23.6640625" style="4" customWidth="1"/>
    <col min="11522" max="11523" width="24.83203125" style="4" customWidth="1"/>
    <col min="11524" max="11524" width="24.6640625" style="4" customWidth="1"/>
    <col min="11525" max="11526" width="24.6640625" style="4" bestFit="1" customWidth="1"/>
    <col min="11527" max="11527" width="23.83203125" style="4" bestFit="1" customWidth="1"/>
    <col min="11528" max="11774" width="9.33203125" style="4"/>
    <col min="11775" max="11775" width="79" style="4" customWidth="1"/>
    <col min="11776" max="11776" width="24.83203125" style="4" customWidth="1"/>
    <col min="11777" max="11777" width="23.6640625" style="4" customWidth="1"/>
    <col min="11778" max="11779" width="24.83203125" style="4" customWidth="1"/>
    <col min="11780" max="11780" width="24.6640625" style="4" customWidth="1"/>
    <col min="11781" max="11782" width="24.6640625" style="4" bestFit="1" customWidth="1"/>
    <col min="11783" max="11783" width="23.83203125" style="4" bestFit="1" customWidth="1"/>
    <col min="11784" max="12030" width="9.33203125" style="4"/>
    <col min="12031" max="12031" width="79" style="4" customWidth="1"/>
    <col min="12032" max="12032" width="24.83203125" style="4" customWidth="1"/>
    <col min="12033" max="12033" width="23.6640625" style="4" customWidth="1"/>
    <col min="12034" max="12035" width="24.83203125" style="4" customWidth="1"/>
    <col min="12036" max="12036" width="24.6640625" style="4" customWidth="1"/>
    <col min="12037" max="12038" width="24.6640625" style="4" bestFit="1" customWidth="1"/>
    <col min="12039" max="12039" width="23.83203125" style="4" bestFit="1" customWidth="1"/>
    <col min="12040" max="12286" width="9.33203125" style="4"/>
    <col min="12287" max="12287" width="79" style="4" customWidth="1"/>
    <col min="12288" max="12288" width="24.83203125" style="4" customWidth="1"/>
    <col min="12289" max="12289" width="23.6640625" style="4" customWidth="1"/>
    <col min="12290" max="12291" width="24.83203125" style="4" customWidth="1"/>
    <col min="12292" max="12292" width="24.6640625" style="4" customWidth="1"/>
    <col min="12293" max="12294" width="24.6640625" style="4" bestFit="1" customWidth="1"/>
    <col min="12295" max="12295" width="23.83203125" style="4" bestFit="1" customWidth="1"/>
    <col min="12296" max="12542" width="9.33203125" style="4"/>
    <col min="12543" max="12543" width="79" style="4" customWidth="1"/>
    <col min="12544" max="12544" width="24.83203125" style="4" customWidth="1"/>
    <col min="12545" max="12545" width="23.6640625" style="4" customWidth="1"/>
    <col min="12546" max="12547" width="24.83203125" style="4" customWidth="1"/>
    <col min="12548" max="12548" width="24.6640625" style="4" customWidth="1"/>
    <col min="12549" max="12550" width="24.6640625" style="4" bestFit="1" customWidth="1"/>
    <col min="12551" max="12551" width="23.83203125" style="4" bestFit="1" customWidth="1"/>
    <col min="12552" max="12798" width="9.33203125" style="4"/>
    <col min="12799" max="12799" width="79" style="4" customWidth="1"/>
    <col min="12800" max="12800" width="24.83203125" style="4" customWidth="1"/>
    <col min="12801" max="12801" width="23.6640625" style="4" customWidth="1"/>
    <col min="12802" max="12803" width="24.83203125" style="4" customWidth="1"/>
    <col min="12804" max="12804" width="24.6640625" style="4" customWidth="1"/>
    <col min="12805" max="12806" width="24.6640625" style="4" bestFit="1" customWidth="1"/>
    <col min="12807" max="12807" width="23.83203125" style="4" bestFit="1" customWidth="1"/>
    <col min="12808" max="13054" width="9.33203125" style="4"/>
    <col min="13055" max="13055" width="79" style="4" customWidth="1"/>
    <col min="13056" max="13056" width="24.83203125" style="4" customWidth="1"/>
    <col min="13057" max="13057" width="23.6640625" style="4" customWidth="1"/>
    <col min="13058" max="13059" width="24.83203125" style="4" customWidth="1"/>
    <col min="13060" max="13060" width="24.6640625" style="4" customWidth="1"/>
    <col min="13061" max="13062" width="24.6640625" style="4" bestFit="1" customWidth="1"/>
    <col min="13063" max="13063" width="23.83203125" style="4" bestFit="1" customWidth="1"/>
    <col min="13064" max="13310" width="9.33203125" style="4"/>
    <col min="13311" max="13311" width="79" style="4" customWidth="1"/>
    <col min="13312" max="13312" width="24.83203125" style="4" customWidth="1"/>
    <col min="13313" max="13313" width="23.6640625" style="4" customWidth="1"/>
    <col min="13314" max="13315" width="24.83203125" style="4" customWidth="1"/>
    <col min="13316" max="13316" width="24.6640625" style="4" customWidth="1"/>
    <col min="13317" max="13318" width="24.6640625" style="4" bestFit="1" customWidth="1"/>
    <col min="13319" max="13319" width="23.83203125" style="4" bestFit="1" customWidth="1"/>
    <col min="13320" max="13566" width="9.33203125" style="4"/>
    <col min="13567" max="13567" width="79" style="4" customWidth="1"/>
    <col min="13568" max="13568" width="24.83203125" style="4" customWidth="1"/>
    <col min="13569" max="13569" width="23.6640625" style="4" customWidth="1"/>
    <col min="13570" max="13571" width="24.83203125" style="4" customWidth="1"/>
    <col min="13572" max="13572" width="24.6640625" style="4" customWidth="1"/>
    <col min="13573" max="13574" width="24.6640625" style="4" bestFit="1" customWidth="1"/>
    <col min="13575" max="13575" width="23.83203125" style="4" bestFit="1" customWidth="1"/>
    <col min="13576" max="13822" width="9.33203125" style="4"/>
    <col min="13823" max="13823" width="79" style="4" customWidth="1"/>
    <col min="13824" max="13824" width="24.83203125" style="4" customWidth="1"/>
    <col min="13825" max="13825" width="23.6640625" style="4" customWidth="1"/>
    <col min="13826" max="13827" width="24.83203125" style="4" customWidth="1"/>
    <col min="13828" max="13828" width="24.6640625" style="4" customWidth="1"/>
    <col min="13829" max="13830" width="24.6640625" style="4" bestFit="1" customWidth="1"/>
    <col min="13831" max="13831" width="23.83203125" style="4" bestFit="1" customWidth="1"/>
    <col min="13832" max="14078" width="9.33203125" style="4"/>
    <col min="14079" max="14079" width="79" style="4" customWidth="1"/>
    <col min="14080" max="14080" width="24.83203125" style="4" customWidth="1"/>
    <col min="14081" max="14081" width="23.6640625" style="4" customWidth="1"/>
    <col min="14082" max="14083" width="24.83203125" style="4" customWidth="1"/>
    <col min="14084" max="14084" width="24.6640625" style="4" customWidth="1"/>
    <col min="14085" max="14086" width="24.6640625" style="4" bestFit="1" customWidth="1"/>
    <col min="14087" max="14087" width="23.83203125" style="4" bestFit="1" customWidth="1"/>
    <col min="14088" max="14334" width="9.33203125" style="4"/>
    <col min="14335" max="14335" width="79" style="4" customWidth="1"/>
    <col min="14336" max="14336" width="24.83203125" style="4" customWidth="1"/>
    <col min="14337" max="14337" width="23.6640625" style="4" customWidth="1"/>
    <col min="14338" max="14339" width="24.83203125" style="4" customWidth="1"/>
    <col min="14340" max="14340" width="24.6640625" style="4" customWidth="1"/>
    <col min="14341" max="14342" width="24.6640625" style="4" bestFit="1" customWidth="1"/>
    <col min="14343" max="14343" width="23.83203125" style="4" bestFit="1" customWidth="1"/>
    <col min="14344" max="14590" width="9.33203125" style="4"/>
    <col min="14591" max="14591" width="79" style="4" customWidth="1"/>
    <col min="14592" max="14592" width="24.83203125" style="4" customWidth="1"/>
    <col min="14593" max="14593" width="23.6640625" style="4" customWidth="1"/>
    <col min="14594" max="14595" width="24.83203125" style="4" customWidth="1"/>
    <col min="14596" max="14596" width="24.6640625" style="4" customWidth="1"/>
    <col min="14597" max="14598" width="24.6640625" style="4" bestFit="1" customWidth="1"/>
    <col min="14599" max="14599" width="23.83203125" style="4" bestFit="1" customWidth="1"/>
    <col min="14600" max="14846" width="9.33203125" style="4"/>
    <col min="14847" max="14847" width="79" style="4" customWidth="1"/>
    <col min="14848" max="14848" width="24.83203125" style="4" customWidth="1"/>
    <col min="14849" max="14849" width="23.6640625" style="4" customWidth="1"/>
    <col min="14850" max="14851" width="24.83203125" style="4" customWidth="1"/>
    <col min="14852" max="14852" width="24.6640625" style="4" customWidth="1"/>
    <col min="14853" max="14854" width="24.6640625" style="4" bestFit="1" customWidth="1"/>
    <col min="14855" max="14855" width="23.83203125" style="4" bestFit="1" customWidth="1"/>
    <col min="14856" max="15102" width="9.33203125" style="4"/>
    <col min="15103" max="15103" width="79" style="4" customWidth="1"/>
    <col min="15104" max="15104" width="24.83203125" style="4" customWidth="1"/>
    <col min="15105" max="15105" width="23.6640625" style="4" customWidth="1"/>
    <col min="15106" max="15107" width="24.83203125" style="4" customWidth="1"/>
    <col min="15108" max="15108" width="24.6640625" style="4" customWidth="1"/>
    <col min="15109" max="15110" width="24.6640625" style="4" bestFit="1" customWidth="1"/>
    <col min="15111" max="15111" width="23.83203125" style="4" bestFit="1" customWidth="1"/>
    <col min="15112" max="15358" width="9.33203125" style="4"/>
    <col min="15359" max="15359" width="79" style="4" customWidth="1"/>
    <col min="15360" max="15360" width="24.83203125" style="4" customWidth="1"/>
    <col min="15361" max="15361" width="23.6640625" style="4" customWidth="1"/>
    <col min="15362" max="15363" width="24.83203125" style="4" customWidth="1"/>
    <col min="15364" max="15364" width="24.6640625" style="4" customWidth="1"/>
    <col min="15365" max="15366" width="24.6640625" style="4" bestFit="1" customWidth="1"/>
    <col min="15367" max="15367" width="23.83203125" style="4" bestFit="1" customWidth="1"/>
    <col min="15368" max="15614" width="9.33203125" style="4"/>
    <col min="15615" max="15615" width="79" style="4" customWidth="1"/>
    <col min="15616" max="15616" width="24.83203125" style="4" customWidth="1"/>
    <col min="15617" max="15617" width="23.6640625" style="4" customWidth="1"/>
    <col min="15618" max="15619" width="24.83203125" style="4" customWidth="1"/>
    <col min="15620" max="15620" width="24.6640625" style="4" customWidth="1"/>
    <col min="15621" max="15622" width="24.6640625" style="4" bestFit="1" customWidth="1"/>
    <col min="15623" max="15623" width="23.83203125" style="4" bestFit="1" customWidth="1"/>
    <col min="15624" max="15870" width="9.33203125" style="4"/>
    <col min="15871" max="15871" width="79" style="4" customWidth="1"/>
    <col min="15872" max="15872" width="24.83203125" style="4" customWidth="1"/>
    <col min="15873" max="15873" width="23.6640625" style="4" customWidth="1"/>
    <col min="15874" max="15875" width="24.83203125" style="4" customWidth="1"/>
    <col min="15876" max="15876" width="24.6640625" style="4" customWidth="1"/>
    <col min="15877" max="15878" width="24.6640625" style="4" bestFit="1" customWidth="1"/>
    <col min="15879" max="15879" width="23.83203125" style="4" bestFit="1" customWidth="1"/>
    <col min="15880" max="16126" width="9.33203125" style="4"/>
    <col min="16127" max="16127" width="79" style="4" customWidth="1"/>
    <col min="16128" max="16128" width="24.83203125" style="4" customWidth="1"/>
    <col min="16129" max="16129" width="23.6640625" style="4" customWidth="1"/>
    <col min="16130" max="16131" width="24.83203125" style="4" customWidth="1"/>
    <col min="16132" max="16132" width="24.6640625" style="4" customWidth="1"/>
    <col min="16133" max="16134" width="24.6640625" style="4" bestFit="1" customWidth="1"/>
    <col min="16135" max="16135" width="23.83203125" style="4" bestFit="1" customWidth="1"/>
    <col min="16136" max="16384" width="9.33203125" style="4"/>
  </cols>
  <sheetData>
    <row r="1" spans="1:5" s="1" customFormat="1" ht="42" customHeight="1" x14ac:dyDescent="0.2">
      <c r="A1" s="33" t="s">
        <v>105</v>
      </c>
      <c r="B1" s="33"/>
      <c r="C1" s="33"/>
    </row>
    <row r="2" spans="1:5" ht="17.25" customHeight="1" x14ac:dyDescent="0.25">
      <c r="B2" s="2"/>
      <c r="C2" s="3" t="s">
        <v>98</v>
      </c>
    </row>
    <row r="3" spans="1:5" ht="54.75" customHeight="1" x14ac:dyDescent="0.25">
      <c r="A3" s="5" t="s">
        <v>96</v>
      </c>
      <c r="B3" s="6" t="s">
        <v>103</v>
      </c>
      <c r="C3" s="6" t="s">
        <v>104</v>
      </c>
    </row>
    <row r="4" spans="1:5" x14ac:dyDescent="0.25">
      <c r="A4" s="7">
        <v>1</v>
      </c>
      <c r="B4" s="8">
        <v>2</v>
      </c>
      <c r="C4" s="7">
        <v>3</v>
      </c>
    </row>
    <row r="5" spans="1:5" s="12" customFormat="1" ht="24" customHeight="1" x14ac:dyDescent="0.25">
      <c r="A5" s="27" t="s">
        <v>76</v>
      </c>
      <c r="B5" s="18">
        <v>6755286033.7947903</v>
      </c>
      <c r="C5" s="22">
        <v>5242553820.4166317</v>
      </c>
    </row>
    <row r="6" spans="1:5" s="12" customFormat="1" x14ac:dyDescent="0.25">
      <c r="A6" s="27" t="s">
        <v>77</v>
      </c>
      <c r="B6" s="18">
        <v>5530952042.3909597</v>
      </c>
      <c r="C6" s="17">
        <v>2925118518.5737877</v>
      </c>
    </row>
    <row r="7" spans="1:5" s="9" customFormat="1" ht="24" customHeight="1" x14ac:dyDescent="0.25">
      <c r="A7" s="28" t="s">
        <v>92</v>
      </c>
      <c r="B7" s="29">
        <v>1224333991.4038305</v>
      </c>
      <c r="C7" s="29">
        <v>2317435301.842844</v>
      </c>
    </row>
    <row r="8" spans="1:5" s="9" customFormat="1" x14ac:dyDescent="0.25">
      <c r="A8" s="21" t="s">
        <v>78</v>
      </c>
      <c r="B8" s="22">
        <v>1429434886.9472499</v>
      </c>
      <c r="C8" s="22">
        <v>843447238.64880073</v>
      </c>
    </row>
    <row r="9" spans="1:5" s="16" customFormat="1" ht="38.25" customHeight="1" x14ac:dyDescent="0.25">
      <c r="A9" s="30" t="s">
        <v>79</v>
      </c>
      <c r="B9" s="31">
        <v>-205100895.54341936</v>
      </c>
      <c r="C9" s="31">
        <v>1473988063.1940432</v>
      </c>
    </row>
    <row r="10" spans="1:5" s="16" customFormat="1" ht="38.25" customHeight="1" x14ac:dyDescent="0.25">
      <c r="A10" s="30" t="s">
        <v>29</v>
      </c>
      <c r="B10" s="31">
        <v>3186797429.9375401</v>
      </c>
      <c r="C10" s="31">
        <v>1870710478.0727191</v>
      </c>
    </row>
    <row r="11" spans="1:5" s="16" customFormat="1" ht="38.25" customHeight="1" x14ac:dyDescent="0.25">
      <c r="A11" s="24" t="s">
        <v>84</v>
      </c>
      <c r="B11" s="11">
        <v>320887824.95903999</v>
      </c>
      <c r="C11" s="11">
        <v>572264656.97174001</v>
      </c>
    </row>
    <row r="12" spans="1:5" s="9" customFormat="1" ht="38.25" customHeight="1" x14ac:dyDescent="0.25">
      <c r="A12" s="24" t="s">
        <v>83</v>
      </c>
      <c r="B12" s="11">
        <v>1136027097.2715399</v>
      </c>
      <c r="C12" s="11">
        <v>307275585.12457597</v>
      </c>
    </row>
    <row r="13" spans="1:5" x14ac:dyDescent="0.25">
      <c r="A13" s="24" t="s">
        <v>82</v>
      </c>
      <c r="B13" s="11">
        <v>0</v>
      </c>
      <c r="C13" s="11">
        <v>0</v>
      </c>
      <c r="E13" s="19"/>
    </row>
    <row r="14" spans="1:5" x14ac:dyDescent="0.25">
      <c r="A14" s="24" t="s">
        <v>81</v>
      </c>
      <c r="B14" s="11">
        <v>142263930.41813999</v>
      </c>
      <c r="C14" s="11">
        <v>2000000</v>
      </c>
    </row>
    <row r="15" spans="1:5" x14ac:dyDescent="0.25">
      <c r="A15" s="24" t="s">
        <v>80</v>
      </c>
      <c r="B15" s="11">
        <v>1587618577.2888203</v>
      </c>
      <c r="C15" s="11">
        <v>989170235.97640324</v>
      </c>
    </row>
    <row r="16" spans="1:5" x14ac:dyDescent="0.25">
      <c r="A16" s="30" t="s">
        <v>85</v>
      </c>
      <c r="B16" s="29">
        <v>1167238376.7588599</v>
      </c>
      <c r="C16" s="29">
        <v>745334465.73075294</v>
      </c>
    </row>
    <row r="17" spans="1:15" x14ac:dyDescent="0.25">
      <c r="A17" s="23" t="s">
        <v>86</v>
      </c>
      <c r="B17" s="22">
        <v>184662117.07699999</v>
      </c>
      <c r="C17" s="22">
        <v>446819822.46258903</v>
      </c>
    </row>
    <row r="18" spans="1:15" x14ac:dyDescent="0.25">
      <c r="A18" s="23" t="s">
        <v>83</v>
      </c>
      <c r="B18" s="22">
        <v>982332748.22265005</v>
      </c>
      <c r="C18" s="22">
        <v>289948509.58478987</v>
      </c>
    </row>
    <row r="19" spans="1:15" x14ac:dyDescent="0.25">
      <c r="A19" s="23" t="s">
        <v>87</v>
      </c>
      <c r="B19" s="22">
        <v>0</v>
      </c>
      <c r="C19" s="22">
        <v>0</v>
      </c>
    </row>
    <row r="20" spans="1:15" x14ac:dyDescent="0.25">
      <c r="A20" s="24" t="s">
        <v>80</v>
      </c>
      <c r="B20" s="22">
        <v>243511.45921</v>
      </c>
      <c r="C20" s="22">
        <v>8566133.6833740007</v>
      </c>
    </row>
    <row r="21" spans="1:15" x14ac:dyDescent="0.25">
      <c r="A21" s="25" t="s">
        <v>88</v>
      </c>
      <c r="B21" s="26">
        <v>1814458157.6352608</v>
      </c>
      <c r="C21" s="26">
        <v>2599364075.5360093</v>
      </c>
    </row>
    <row r="22" spans="1:15" x14ac:dyDescent="0.25">
      <c r="A22" s="32" t="s">
        <v>89</v>
      </c>
      <c r="B22" s="29">
        <v>1282193798.4570899</v>
      </c>
      <c r="C22" s="29">
        <v>1295080406.1062496</v>
      </c>
    </row>
    <row r="23" spans="1:15" x14ac:dyDescent="0.25">
      <c r="A23" s="24" t="s">
        <v>90</v>
      </c>
      <c r="B23" s="22">
        <v>908449458.67478001</v>
      </c>
      <c r="C23" s="22">
        <v>911830970.10748243</v>
      </c>
    </row>
    <row r="24" spans="1:15" x14ac:dyDescent="0.25">
      <c r="A24" s="24" t="s">
        <v>91</v>
      </c>
      <c r="B24" s="22">
        <v>373744339.78231001</v>
      </c>
      <c r="C24" s="22">
        <v>383249435.99876708</v>
      </c>
    </row>
    <row r="25" spans="1:15" x14ac:dyDescent="0.25">
      <c r="A25" s="25" t="s">
        <v>93</v>
      </c>
      <c r="B25" s="29">
        <v>532264359.17817092</v>
      </c>
      <c r="C25" s="29">
        <v>1304283669.4297597</v>
      </c>
    </row>
    <row r="26" spans="1:15" x14ac:dyDescent="0.25">
      <c r="A26" s="24" t="s">
        <v>94</v>
      </c>
      <c r="B26" s="22">
        <v>29234635.713539999</v>
      </c>
      <c r="C26" s="22">
        <v>254335315.53880352</v>
      </c>
    </row>
    <row r="27" spans="1:15" x14ac:dyDescent="0.25">
      <c r="A27" s="32" t="s">
        <v>95</v>
      </c>
      <c r="B27" s="29">
        <v>503029723.4646309</v>
      </c>
      <c r="C27" s="29">
        <v>1049948353.8909562</v>
      </c>
    </row>
    <row r="28" spans="1:15" s="1" customFormat="1" x14ac:dyDescent="0.25">
      <c r="B28" s="20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1" customFormat="1" x14ac:dyDescent="0.25">
      <c r="B29" s="20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dataConsolidate/>
  <mergeCells count="1">
    <mergeCell ref="A1:C1"/>
  </mergeCells>
  <printOptions horizontalCentered="1"/>
  <pageMargins left="0.43307086614173229" right="0" top="0.19685039370078741" bottom="0.39370078740157483" header="0" footer="0"/>
  <pageSetup paperSize="9" scale="8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</vt:lpstr>
      <vt:lpstr>2</vt:lpstr>
      <vt:lpstr>1 (2)</vt:lpstr>
      <vt:lpstr>2 (2)</vt:lpstr>
      <vt:lpstr>'1'!Область_печати</vt:lpstr>
      <vt:lpstr>'1 (2)'!Область_печати</vt:lpstr>
      <vt:lpstr>'2'!Область_печати</vt:lpstr>
      <vt:lpstr>'2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user54-169 Odilov Farrux</dc:creator>
  <cp:lastModifiedBy>Farruh Odilov</cp:lastModifiedBy>
  <dcterms:created xsi:type="dcterms:W3CDTF">2023-01-24T09:41:37Z</dcterms:created>
  <dcterms:modified xsi:type="dcterms:W3CDTF">2026-01-21T06:55:08Z</dcterms:modified>
</cp:coreProperties>
</file>