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.Zaynieva\Desktop\ХИСОБОТ СВОД — копия\2025\"/>
    </mc:Choice>
  </mc:AlternateContent>
  <xr:revisionPtr revIDLastSave="0" documentId="13_ncr:1_{A628D51C-6C91-4C36-A83C-D74B1CAB2A47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1 илова" sheetId="2" r:id="rId1"/>
    <sheet name="2 илова" sheetId="3" r:id="rId2"/>
    <sheet name="3 илова" sheetId="4" r:id="rId3"/>
    <sheet name="филиал кесими" sheetId="5" r:id="rId4"/>
  </sheets>
  <definedNames>
    <definedName name="_xlnm._FilterDatabase" localSheetId="2" hidden="1">'3 илова'!$A$3:$S$1403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2" l="1"/>
  <c r="C7" i="2"/>
  <c r="D14" i="5" l="1"/>
  <c r="D20" i="5"/>
  <c r="N11" i="5"/>
  <c r="O11" i="5"/>
  <c r="P11" i="5"/>
  <c r="Q11" i="5"/>
  <c r="R11" i="5"/>
  <c r="S11" i="5"/>
  <c r="T11" i="5"/>
  <c r="M11" i="5"/>
  <c r="L11" i="5"/>
  <c r="H1351" i="4"/>
  <c r="H1350" i="4"/>
  <c r="H1349" i="4"/>
  <c r="H1341" i="4"/>
  <c r="H1339" i="4"/>
  <c r="H1337" i="4"/>
  <c r="H1334" i="4"/>
  <c r="H1333" i="4"/>
  <c r="H1332" i="4"/>
  <c r="H1331" i="4"/>
  <c r="H1330" i="4"/>
  <c r="H1327" i="4"/>
  <c r="H1325" i="4"/>
  <c r="H1324" i="4"/>
  <c r="H1323" i="4"/>
  <c r="E14" i="5" l="1"/>
  <c r="E20" i="5"/>
  <c r="E19" i="5" l="1"/>
  <c r="D19" i="5"/>
  <c r="E18" i="5"/>
  <c r="D18" i="5"/>
  <c r="E16" i="5"/>
  <c r="D16" i="5"/>
  <c r="E15" i="5"/>
  <c r="D15" i="5"/>
  <c r="E13" i="5"/>
  <c r="D13" i="5"/>
  <c r="E12" i="5"/>
  <c r="D12" i="5"/>
  <c r="E11" i="5"/>
  <c r="D11" i="5"/>
  <c r="E10" i="5"/>
  <c r="D10" i="5"/>
  <c r="E9" i="5"/>
  <c r="D9" i="5"/>
  <c r="E8" i="5"/>
  <c r="D8" i="5"/>
  <c r="E7" i="5"/>
  <c r="D7" i="5"/>
  <c r="E6" i="5"/>
  <c r="D6" i="5"/>
  <c r="U21" i="5" l="1"/>
  <c r="Y21" i="5"/>
  <c r="X21" i="5"/>
  <c r="V21" i="5"/>
  <c r="T21" i="5"/>
  <c r="S21" i="5" s="1"/>
  <c r="R21" i="5" s="1"/>
  <c r="Q21" i="5" s="1"/>
  <c r="P21" i="5" s="1"/>
  <c r="O21" i="5" s="1"/>
  <c r="N21" i="5" s="1"/>
  <c r="J21" i="5"/>
  <c r="H21" i="5"/>
  <c r="G21" i="5"/>
  <c r="F21" i="5"/>
  <c r="W21" i="5"/>
  <c r="K21" i="5"/>
  <c r="E17" i="5" l="1"/>
  <c r="E21" i="5" s="1"/>
  <c r="M21" i="5"/>
  <c r="I21" i="5"/>
  <c r="D17" i="5" l="1"/>
  <c r="D21" i="5" s="1"/>
  <c r="L21" i="5"/>
  <c r="D5" i="3"/>
  <c r="J1125" i="4"/>
  <c r="J1124" i="4"/>
  <c r="J1122" i="4"/>
  <c r="J1121" i="4"/>
  <c r="J1120" i="4"/>
  <c r="J1119" i="4"/>
  <c r="J1118" i="4"/>
  <c r="J1117" i="4"/>
  <c r="J1116" i="4"/>
  <c r="J1115" i="4"/>
  <c r="J1114" i="4"/>
  <c r="J1113" i="4"/>
  <c r="J1112" i="4"/>
  <c r="J1095" i="4"/>
  <c r="J1094" i="4"/>
  <c r="J1090" i="4"/>
  <c r="J1089" i="4"/>
  <c r="J1063" i="4"/>
  <c r="J1062" i="4"/>
  <c r="J1061" i="4"/>
  <c r="J1060" i="4"/>
  <c r="J1059" i="4"/>
  <c r="J1058" i="4"/>
  <c r="J1057" i="4"/>
  <c r="J1056" i="4"/>
  <c r="J1055" i="4"/>
  <c r="J1054" i="4"/>
  <c r="J1053" i="4"/>
  <c r="J1052" i="4"/>
  <c r="J1051" i="4"/>
  <c r="J1050" i="4"/>
  <c r="J1049" i="4"/>
  <c r="J1048" i="4"/>
  <c r="J1047" i="4"/>
  <c r="J1046" i="4"/>
  <c r="J1045" i="4"/>
  <c r="J1044" i="4"/>
  <c r="J1043" i="4"/>
  <c r="J1042" i="4"/>
  <c r="J1041" i="4"/>
  <c r="J1040" i="4"/>
  <c r="J1039" i="4"/>
  <c r="J1038" i="4"/>
  <c r="J1037" i="4"/>
  <c r="J1036" i="4"/>
  <c r="J1035" i="4"/>
  <c r="J1034" i="4"/>
  <c r="J1033" i="4"/>
  <c r="J1032" i="4"/>
  <c r="J1031" i="4"/>
  <c r="J1030" i="4"/>
  <c r="J1029" i="4"/>
  <c r="J1028" i="4"/>
  <c r="J1027" i="4"/>
  <c r="J1026" i="4"/>
  <c r="J1025" i="4"/>
  <c r="J1024" i="4"/>
  <c r="J1023" i="4"/>
  <c r="J1022" i="4"/>
  <c r="J1021" i="4"/>
  <c r="J1020" i="4"/>
  <c r="J1019" i="4"/>
  <c r="J1018" i="4"/>
  <c r="J1017" i="4"/>
  <c r="J1016" i="4"/>
  <c r="J1015" i="4"/>
  <c r="J1014" i="4"/>
  <c r="J1013" i="4"/>
  <c r="J1012" i="4"/>
  <c r="J1011" i="4"/>
  <c r="J1010" i="4"/>
  <c r="J698" i="4" l="1"/>
  <c r="J697" i="4"/>
  <c r="J696" i="4"/>
  <c r="J691" i="4"/>
  <c r="J690" i="4"/>
  <c r="J689" i="4"/>
  <c r="J688" i="4"/>
  <c r="J687" i="4"/>
  <c r="J685" i="4"/>
  <c r="J684" i="4"/>
  <c r="J387" i="4"/>
  <c r="J386" i="4"/>
  <c r="J368" i="4" l="1"/>
  <c r="J366" i="4"/>
  <c r="J365" i="4"/>
  <c r="J364" i="4"/>
  <c r="J360" i="4"/>
  <c r="J359" i="4"/>
  <c r="J358" i="4"/>
  <c r="J356" i="4"/>
  <c r="J354" i="4"/>
  <c r="J353" i="4"/>
  <c r="J352" i="4"/>
  <c r="J351" i="4"/>
  <c r="J350" i="4"/>
  <c r="J349" i="4"/>
  <c r="J348" i="4"/>
  <c r="J347" i="4"/>
  <c r="J346" i="4"/>
  <c r="J345" i="4"/>
  <c r="J344" i="4"/>
  <c r="J343" i="4"/>
  <c r="J342" i="4"/>
  <c r="J341" i="4"/>
  <c r="J340" i="4"/>
  <c r="J339" i="4"/>
  <c r="J338" i="4"/>
  <c r="Y6" i="3" l="1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5" i="3"/>
  <c r="E6" i="3" s="1"/>
  <c r="D6" i="3" l="1"/>
</calcChain>
</file>

<file path=xl/sharedStrings.xml><?xml version="1.0" encoding="utf-8"?>
<sst xmlns="http://schemas.openxmlformats.org/spreadsheetml/2006/main" count="15614" uniqueCount="4339">
  <si>
    <t>№</t>
  </si>
  <si>
    <t>Молиялаштириш манбаи</t>
  </si>
  <si>
    <t>Инвестиция дастурлари / жорий хўжалик фаолияти доирасида</t>
  </si>
  <si>
    <t>Етакзиб берувчининг номи</t>
  </si>
  <si>
    <t>Етакзиб берувчининг СТИРи</t>
  </si>
  <si>
    <t>Шартнома рақами</t>
  </si>
  <si>
    <t>Шартнома суммаси</t>
  </si>
  <si>
    <t>Шартнома тузилган сана</t>
  </si>
  <si>
    <t>Амалга оширилган тулов</t>
  </si>
  <si>
    <t>Валюта</t>
  </si>
  <si>
    <t>Давлат харидлари бўйича махсус ахборот порталига жойлаштирилган ЛОТ рақами ва санаси</t>
  </si>
  <si>
    <t>Платформа номи (xarid.uzex.uz. etender.uzex.uz. xt-xarid.uz. new.cooperation.uz. tender.mc.uz. yarmarka.uzex.uz ва бошқалар</t>
  </si>
  <si>
    <t>Шартнома предмети</t>
  </si>
  <si>
    <t>Асос: “Давлат харидлари тўғрисида”ги Қонун / бошқа қарорлар</t>
  </si>
  <si>
    <t>сўм эквивалентида</t>
  </si>
  <si>
    <t>Т/р</t>
  </si>
  <si>
    <t>Ташкилот номи</t>
  </si>
  <si>
    <t>ЖАМИ</t>
  </si>
  <si>
    <t>шундан</t>
  </si>
  <si>
    <t>инвестиция дастурлари доирасида</t>
  </si>
  <si>
    <t>жорий хўжалик фаолияти доирасида</t>
  </si>
  <si>
    <t>сони</t>
  </si>
  <si>
    <t>суммаси</t>
  </si>
  <si>
    <t>шундан, импорт</t>
  </si>
  <si>
    <t>"Бизнесни ривожлантириш банки" АТБ</t>
  </si>
  <si>
    <t xml:space="preserve">Бухгалтерия ҳисоби ва молиявий менежмент департамент директори </t>
  </si>
  <si>
    <t>Сум</t>
  </si>
  <si>
    <t>Шартномалар</t>
  </si>
  <si>
    <t>Шундан:</t>
  </si>
  <si>
    <t>Стир</t>
  </si>
  <si>
    <t>Электрон дўкон орқали</t>
  </si>
  <si>
    <t>Миллий дўкон орқали</t>
  </si>
  <si>
    <t>Электрон аукцион орқали</t>
  </si>
  <si>
    <t>Кооперация портали орқали (new.cooperation.uz)</t>
  </si>
  <si>
    <t>Шаффоф қурилиш орқали (tender.mc.uz)</t>
  </si>
  <si>
    <t>Махсус савдо майдончаларидаги электрон биржа савдолари орқали (СПОТ, yarmarka.uzex.uz ва бошқалар)</t>
  </si>
  <si>
    <t>Энг мақбул таклифларни танлаб олиш йўли билан</t>
  </si>
  <si>
    <t>Тендер орқали</t>
  </si>
  <si>
    <t>Ягона етказиб берувчилар билан</t>
  </si>
  <si>
    <t>Тўғридан-тўғри</t>
  </si>
  <si>
    <t>Бизнесни ривожлантириш банки АТБ</t>
  </si>
  <si>
    <t>Жами</t>
  </si>
  <si>
    <t>Д.А.Зайниева</t>
  </si>
  <si>
    <t>Р.О.Тахирова</t>
  </si>
  <si>
    <t>"Бизнесни ривожлантириш банки" АТБ таркибий тузилмалари томонидан 2025 йил 1 январдан-31 мартгача харид қилиш тартиб-таомили натижаларига кўра тузилган шартномлар тўғрисида маълумот</t>
  </si>
  <si>
    <t>Ўз маблағлари</t>
  </si>
  <si>
    <t>Жорий хўжалик фаолияти доирасида</t>
  </si>
  <si>
    <t>ЧП Falcon line</t>
  </si>
  <si>
    <t>306894560</t>
  </si>
  <si>
    <t>UZS</t>
  </si>
  <si>
    <t>Миллий дўкон</t>
  </si>
  <si>
    <t>xarid.uzex.uz</t>
  </si>
  <si>
    <t>Салфетки бумажные</t>
  </si>
  <si>
    <t>Давлат харидлари тўғрисидаги Қонун</t>
  </si>
  <si>
    <t xml:space="preserve">                                                                                               Бизнесни ривожлантириш банки АТБ таркибий тузилмалари томонидан 2025 йил 1 январдан-31 мартгача харид қилиш тартиб-таомили натижаларига кўра тузилган шартномлар тўғрисида маълумот</t>
  </si>
  <si>
    <t>YTT NURMATOV ELDOR IKROMJON-O‘G‘LI</t>
  </si>
  <si>
    <t>OTASH SIFAT МЧЖ</t>
  </si>
  <si>
    <t>TASS PRIMAVERA MCHJ</t>
  </si>
  <si>
    <t>LOTUS GROUP BOO MCHJ</t>
  </si>
  <si>
    <t>"RDI ALLIANCE" mas uliyati cheklangan jamiyati</t>
  </si>
  <si>
    <t>O`KTAM O`G`LON BARAKA MCHJ</t>
  </si>
  <si>
    <t>POWER MAX GROUP MCHJ</t>
  </si>
  <si>
    <t>"LIDER TEAM" mas`uliyati cheklangan jamiyati</t>
  </si>
  <si>
    <t>TRADE XADICHA BIZNES OK</t>
  </si>
  <si>
    <t>EMPOWER MAXIMUM MCHJ</t>
  </si>
  <si>
    <t>IRON REPAIR MCHJ</t>
  </si>
  <si>
    <t>O‘ZBEKISTON RESPUBLIKASI RAQOBATNI RIVOJLANTIRISH VA ISTE`MOLCHILAR HUQUQLARINI HIMOYA QILISH QO`MI</t>
  </si>
  <si>
    <t>YaTT SANAKULOV FAXRIDDIN ALIBEKOVICH</t>
  </si>
  <si>
    <t>ПК UZCOMPUTERS</t>
  </si>
  <si>
    <t>"LOYIHA GEOLOGIYA ILMIY TADQIQOT BYUROSI" MCHJ</t>
  </si>
  <si>
    <t>BUILDING TRANS MASTER MCHJ</t>
  </si>
  <si>
    <t>YTT ERGASHEVA NIGORA JABBOROVNA</t>
  </si>
  <si>
    <t>GREAT COTTON BUSINESS MCHJ</t>
  </si>
  <si>
    <t>SYSADMIN UNIVERSAL TECHNO SERVICE MCHJ</t>
  </si>
  <si>
    <t>LUXURY-MARKET MCHJ</t>
  </si>
  <si>
    <t>ЧП LUCKY SALES</t>
  </si>
  <si>
    <t>TRADING VENTURE MCHJ</t>
  </si>
  <si>
    <t>TEX SISTEMA SERVIS MCHJ</t>
  </si>
  <si>
    <t>YTT TASHMATOVA AZIZA AZAMATOVNA</t>
  </si>
  <si>
    <t>TOSHKENT MOLIYA INSTITUTI HUZURIDAGI MOLIYA-BANK XODIMLARINI MALAKASINI OSHIRISHVA QAYTA TAYYORLASH</t>
  </si>
  <si>
    <t>MCHJ FRUIT JUICE QK</t>
  </si>
  <si>
    <t>OOO ART MEBEL STYLE</t>
  </si>
  <si>
    <t>АО KAFIL-SUG`URTA</t>
  </si>
  <si>
    <t>YTT TO‘G‘IZOV HUSNIDDIN BOZOR O‘G‘LI</t>
  </si>
  <si>
    <t>ХК "VIRGO GROUP"</t>
  </si>
  <si>
    <t>YTT AGZAMOV OLEG OLEGOVICH</t>
  </si>
  <si>
    <t xml:space="preserve">OOO "MAORIF PLUS" </t>
  </si>
  <si>
    <t>YTT UMARXODJAYEV ABROR ZAKIRXODJAYEVICH</t>
  </si>
  <si>
    <t>WORKUP MARKETING</t>
  </si>
  <si>
    <t>REMOTE CONTROL SERVIS MCHJ</t>
  </si>
  <si>
    <t>OOO "PLAY MOBILE"</t>
  </si>
  <si>
    <t>DUNYO BRENDLARI OK</t>
  </si>
  <si>
    <t>SVYAZ SYSTEMS MCHJ</t>
  </si>
  <si>
    <t>ООО MYPRINT</t>
  </si>
  <si>
    <t>YTT KARIMOV NAXMAT RAMAZANOVICH</t>
  </si>
  <si>
    <t>YTT DURUSBOYEVA MARJONA ABDULLO QIZI</t>
  </si>
  <si>
    <t>«JIZZAX KANS»</t>
  </si>
  <si>
    <t>ROMASHKA GULLARI MCHJ</t>
  </si>
  <si>
    <t>YTT TOJIBOYEV XIKMATILLO QUDRATULLA O‘G‘LI</t>
  </si>
  <si>
    <t>YTT G‘ULOMOVA MOHIGUL DAVRON QIZI</t>
  </si>
  <si>
    <t>ООО “BIRINCHI BANKLARARO DEPOZITARIY”</t>
  </si>
  <si>
    <t>MUSMAKOM TA'LIM BIZNES MCHJ</t>
  </si>
  <si>
    <t>YTT NIYASKULOV ELMUROD OZODOVICH</t>
  </si>
  <si>
    <t>Академия Генеральной прокуратуры</t>
  </si>
  <si>
    <t>YTT SANGINOVA FERUZA SHAVKATBOY QIZI</t>
  </si>
  <si>
    <t>YTT RAIMJONOV MUSURMON AZIMOVICH</t>
  </si>
  <si>
    <t>YTT RASHIDOV JAMSHIDXON BAXROMXO‘JA O‘G‘LI</t>
  </si>
  <si>
    <t>COMPUTECH MCHJ</t>
  </si>
  <si>
    <t>YTT SALAXITDINOV JAXONGIR JAMSHID O‘G‘LI</t>
  </si>
  <si>
    <t>UNIVERSAL TENDER MCHJ</t>
  </si>
  <si>
    <t>MChJ "Agile"</t>
  </si>
  <si>
    <t>ООО ABDU SAID-BARAKA TRADE</t>
  </si>
  <si>
    <t>INNOVATIVE OIL PRODUCTS MCHJ</t>
  </si>
  <si>
    <t>YANGIYER BREND MCHJ</t>
  </si>
  <si>
    <t>ИП Садиков Б.Т</t>
  </si>
  <si>
    <t>CHAQMOQ MAKVIN MCHJ</t>
  </si>
  <si>
    <t>MD-IN ACTION XK</t>
  </si>
  <si>
    <t>"NAVBAHOR OMAD POLIGRAF" xususiy korxonasi</t>
  </si>
  <si>
    <t>YTT TASHMATOV SHERZOD AZAMATOVICH</t>
  </si>
  <si>
    <t>YTT ALIYEV IBROXIMJON ISROIL O‘G‘LI</t>
  </si>
  <si>
    <t>MCHJ HUMSAR TEXT</t>
  </si>
  <si>
    <t>ООО MY OFFICE STATIONERY</t>
  </si>
  <si>
    <t>"GAZ EQUIPMENT SERVICE" masuliyati cheklangan jamiyati</t>
  </si>
  <si>
    <t>REAL PRINT MCHJ</t>
  </si>
  <si>
    <t>METROLOGIYA ILMIY MARKAZI MCHJ</t>
  </si>
  <si>
    <t>ООО "Global Competence"</t>
  </si>
  <si>
    <t>ORIGINAL MOBAIL MCHJ</t>
  </si>
  <si>
    <t>51112006710028</t>
  </si>
  <si>
    <t>302642845</t>
  </si>
  <si>
    <t>308264117</t>
  </si>
  <si>
    <t>311717983</t>
  </si>
  <si>
    <t>303316251</t>
  </si>
  <si>
    <t>308327417</t>
  </si>
  <si>
    <t>303055063</t>
  </si>
  <si>
    <t>302382268</t>
  </si>
  <si>
    <t>306157170</t>
  </si>
  <si>
    <t>310760861</t>
  </si>
  <si>
    <t>310605371</t>
  </si>
  <si>
    <t>310702330</t>
  </si>
  <si>
    <t>30205651520018</t>
  </si>
  <si>
    <t>307882361</t>
  </si>
  <si>
    <t>308411835</t>
  </si>
  <si>
    <t>303694384</t>
  </si>
  <si>
    <t>41504776350017</t>
  </si>
  <si>
    <t>302606224</t>
  </si>
  <si>
    <t>305457130</t>
  </si>
  <si>
    <t>311262167</t>
  </si>
  <si>
    <t>305896504</t>
  </si>
  <si>
    <t>303166677</t>
  </si>
  <si>
    <t>203345994</t>
  </si>
  <si>
    <t>41610932580049</t>
  </si>
  <si>
    <t>201203175</t>
  </si>
  <si>
    <t>303255186</t>
  </si>
  <si>
    <t>304365452</t>
  </si>
  <si>
    <t>205091876</t>
  </si>
  <si>
    <t>52604005450041</t>
  </si>
  <si>
    <t>301303389</t>
  </si>
  <si>
    <t>32309830170037</t>
  </si>
  <si>
    <t>202007085</t>
  </si>
  <si>
    <t>31604890251421</t>
  </si>
  <si>
    <t>305168016</t>
  </si>
  <si>
    <t>309242143</t>
  </si>
  <si>
    <t>207200524</t>
  </si>
  <si>
    <t>311545454</t>
  </si>
  <si>
    <t>310916934</t>
  </si>
  <si>
    <t>308049042</t>
  </si>
  <si>
    <t>30602642730018</t>
  </si>
  <si>
    <t>62508056140016</t>
  </si>
  <si>
    <t>306988356</t>
  </si>
  <si>
    <t>311401887</t>
  </si>
  <si>
    <t>32906900172061</t>
  </si>
  <si>
    <t>60208015780010</t>
  </si>
  <si>
    <t>202572912</t>
  </si>
  <si>
    <t>306197408</t>
  </si>
  <si>
    <t>30605801530016</t>
  </si>
  <si>
    <t>200838518</t>
  </si>
  <si>
    <t>40510920270958</t>
  </si>
  <si>
    <t>30104641590030</t>
  </si>
  <si>
    <t>30106920211517</t>
  </si>
  <si>
    <t>311668261</t>
  </si>
  <si>
    <t>52607056590047</t>
  </si>
  <si>
    <t>311233226</t>
  </si>
  <si>
    <t>303076955</t>
  </si>
  <si>
    <t>307397600</t>
  </si>
  <si>
    <t>302795473</t>
  </si>
  <si>
    <t>306982910</t>
  </si>
  <si>
    <t>474527489</t>
  </si>
  <si>
    <t>311505155</t>
  </si>
  <si>
    <t>309232772</t>
  </si>
  <si>
    <t>301413465</t>
  </si>
  <si>
    <t>32003955610015</t>
  </si>
  <si>
    <t>32608946920012</t>
  </si>
  <si>
    <t>308743461</t>
  </si>
  <si>
    <t>307048170</t>
  </si>
  <si>
    <t>302655053</t>
  </si>
  <si>
    <t>207079302</t>
  </si>
  <si>
    <t>306327189</t>
  </si>
  <si>
    <t>304940798</t>
  </si>
  <si>
    <t>311298439</t>
  </si>
  <si>
    <t>2895947</t>
  </si>
  <si>
    <t>2901127</t>
  </si>
  <si>
    <t>2901191</t>
  </si>
  <si>
    <t>2901362</t>
  </si>
  <si>
    <t>2901724</t>
  </si>
  <si>
    <t>2902515</t>
  </si>
  <si>
    <t>2903017</t>
  </si>
  <si>
    <t>2903952</t>
  </si>
  <si>
    <t>2905892</t>
  </si>
  <si>
    <t>2906521</t>
  </si>
  <si>
    <t>2908116</t>
  </si>
  <si>
    <t>2908508</t>
  </si>
  <si>
    <t>2908546</t>
  </si>
  <si>
    <t>2908806</t>
  </si>
  <si>
    <t>2908937</t>
  </si>
  <si>
    <t>2910412</t>
  </si>
  <si>
    <t>2910866</t>
  </si>
  <si>
    <t>2910910</t>
  </si>
  <si>
    <t>2911212</t>
  </si>
  <si>
    <t>2913509</t>
  </si>
  <si>
    <t>2913520</t>
  </si>
  <si>
    <t>2913607</t>
  </si>
  <si>
    <t>2916183</t>
  </si>
  <si>
    <t>2918227</t>
  </si>
  <si>
    <t>2920388</t>
  </si>
  <si>
    <t>2926348</t>
  </si>
  <si>
    <t>2928172</t>
  </si>
  <si>
    <t>2928493</t>
  </si>
  <si>
    <t>2929549</t>
  </si>
  <si>
    <t>2932607</t>
  </si>
  <si>
    <t>2932647</t>
  </si>
  <si>
    <t>2932681</t>
  </si>
  <si>
    <t>2936655</t>
  </si>
  <si>
    <t>2939185</t>
  </si>
  <si>
    <t>2940389</t>
  </si>
  <si>
    <t>2940707</t>
  </si>
  <si>
    <t>2942078</t>
  </si>
  <si>
    <t>2945116</t>
  </si>
  <si>
    <t>2947058</t>
  </si>
  <si>
    <t>2948045</t>
  </si>
  <si>
    <t>2948971</t>
  </si>
  <si>
    <t>2952042</t>
  </si>
  <si>
    <t>2957992</t>
  </si>
  <si>
    <t>2957993</t>
  </si>
  <si>
    <t>2957994</t>
  </si>
  <si>
    <t>2957999</t>
  </si>
  <si>
    <t>2958004</t>
  </si>
  <si>
    <t>2958010</t>
  </si>
  <si>
    <t>2963107</t>
  </si>
  <si>
    <t>2963732</t>
  </si>
  <si>
    <t>2966029</t>
  </si>
  <si>
    <t>2976450</t>
  </si>
  <si>
    <t>2980131</t>
  </si>
  <si>
    <t>2983058</t>
  </si>
  <si>
    <t>2984811</t>
  </si>
  <si>
    <t>2987900</t>
  </si>
  <si>
    <t>2987918</t>
  </si>
  <si>
    <t>2988026</t>
  </si>
  <si>
    <t>2988036</t>
  </si>
  <si>
    <t>2988042</t>
  </si>
  <si>
    <t>2991431</t>
  </si>
  <si>
    <t>2993608</t>
  </si>
  <si>
    <t>2993646</t>
  </si>
  <si>
    <t>2999308</t>
  </si>
  <si>
    <t>2999309</t>
  </si>
  <si>
    <t>2999310</t>
  </si>
  <si>
    <t>2999311</t>
  </si>
  <si>
    <t>3008156</t>
  </si>
  <si>
    <t>3010422</t>
  </si>
  <si>
    <t>3012500</t>
  </si>
  <si>
    <t>3013562</t>
  </si>
  <si>
    <t>3013582</t>
  </si>
  <si>
    <t>3022568</t>
  </si>
  <si>
    <t>3022572</t>
  </si>
  <si>
    <t>3022573</t>
  </si>
  <si>
    <t>3028137</t>
  </si>
  <si>
    <t>3028204</t>
  </si>
  <si>
    <t>3028239</t>
  </si>
  <si>
    <t>3028274</t>
  </si>
  <si>
    <t>3028999</t>
  </si>
  <si>
    <t>3036844</t>
  </si>
  <si>
    <t>3042779</t>
  </si>
  <si>
    <t>3051707</t>
  </si>
  <si>
    <t>3056804</t>
  </si>
  <si>
    <t>3058894</t>
  </si>
  <si>
    <t>3058895</t>
  </si>
  <si>
    <t>3058896</t>
  </si>
  <si>
    <t>3058897</t>
  </si>
  <si>
    <t>3060106</t>
  </si>
  <si>
    <t>3062192</t>
  </si>
  <si>
    <t>3062348</t>
  </si>
  <si>
    <t>3064067</t>
  </si>
  <si>
    <t>3064570</t>
  </si>
  <si>
    <t>3064722</t>
  </si>
  <si>
    <t>3068043</t>
  </si>
  <si>
    <t>3068139</t>
  </si>
  <si>
    <t>3070330</t>
  </si>
  <si>
    <t>3070534</t>
  </si>
  <si>
    <t>3073057</t>
  </si>
  <si>
    <t>3073071</t>
  </si>
  <si>
    <t>3073074</t>
  </si>
  <si>
    <t>3073075</t>
  </si>
  <si>
    <t>3073077</t>
  </si>
  <si>
    <t>3075328</t>
  </si>
  <si>
    <t>3076636</t>
  </si>
  <si>
    <t>3078996</t>
  </si>
  <si>
    <t>3079503</t>
  </si>
  <si>
    <t xml:space="preserve">11.01.2025 </t>
  </si>
  <si>
    <t xml:space="preserve">16.01.2025 </t>
  </si>
  <si>
    <t xml:space="preserve">17.01.2025 </t>
  </si>
  <si>
    <t xml:space="preserve">18.01.2025 </t>
  </si>
  <si>
    <t xml:space="preserve">27.01.2025 </t>
  </si>
  <si>
    <t>09.02.2025</t>
  </si>
  <si>
    <t xml:space="preserve">16.02.2025 </t>
  </si>
  <si>
    <t xml:space="preserve">24.02.2025 </t>
  </si>
  <si>
    <t>11.03.2025</t>
  </si>
  <si>
    <t>17.03.2025</t>
  </si>
  <si>
    <t xml:space="preserve">19.03.2025 </t>
  </si>
  <si>
    <t>Вода питьевая упакованная</t>
  </si>
  <si>
    <t>Шкаф архивный металлический</t>
  </si>
  <si>
    <t>Услуга по письменному переводу</t>
  </si>
  <si>
    <t>LED панель</t>
  </si>
  <si>
    <t>Бумага туалетная</t>
  </si>
  <si>
    <t>Флаги организаций и ведомств</t>
  </si>
  <si>
    <t>Услуга организация учебного семинара</t>
  </si>
  <si>
    <t>Букет из живых цветов</t>
  </si>
  <si>
    <t>Канцелярский набор (настольный органайзер)</t>
  </si>
  <si>
    <t>Услуга по изготовлению печатей и штампов</t>
  </si>
  <si>
    <t xml:space="preserve">Электрон дўкон </t>
  </si>
  <si>
    <t xml:space="preserve">08.01.2025 </t>
  </si>
  <si>
    <t>11.01.2025</t>
  </si>
  <si>
    <t xml:space="preserve">12.01.2025 </t>
  </si>
  <si>
    <t xml:space="preserve">13.01.2025 </t>
  </si>
  <si>
    <t>15.01.2025</t>
  </si>
  <si>
    <t>16.01.2025</t>
  </si>
  <si>
    <t>17.01.2025</t>
  </si>
  <si>
    <t xml:space="preserve">19.01.2025 </t>
  </si>
  <si>
    <t>21.01.2025</t>
  </si>
  <si>
    <t xml:space="preserve">22.01.2025 </t>
  </si>
  <si>
    <t xml:space="preserve">24.01.2025 </t>
  </si>
  <si>
    <t xml:space="preserve">25.01.2025 </t>
  </si>
  <si>
    <t>27.01.2025</t>
  </si>
  <si>
    <t xml:space="preserve">29.01.2025 </t>
  </si>
  <si>
    <t xml:space="preserve">30.01.2025 </t>
  </si>
  <si>
    <t xml:space="preserve">31.01.2025 </t>
  </si>
  <si>
    <t xml:space="preserve">02.02.2025 </t>
  </si>
  <si>
    <t xml:space="preserve">03.02.2025 </t>
  </si>
  <si>
    <t xml:space="preserve">05.02.2025 </t>
  </si>
  <si>
    <t xml:space="preserve">07.02.2025 </t>
  </si>
  <si>
    <t>07.02.2025</t>
  </si>
  <si>
    <t xml:space="preserve">09.02.2025 </t>
  </si>
  <si>
    <t xml:space="preserve">13.02.2025 </t>
  </si>
  <si>
    <t xml:space="preserve">14.02.2025 </t>
  </si>
  <si>
    <t xml:space="preserve">15.02.2025 </t>
  </si>
  <si>
    <t>16.02.2025</t>
  </si>
  <si>
    <t xml:space="preserve">19.02.2025 </t>
  </si>
  <si>
    <t xml:space="preserve">21.02.2025 </t>
  </si>
  <si>
    <t>25.02.2025</t>
  </si>
  <si>
    <t>26.02.2025</t>
  </si>
  <si>
    <t xml:space="preserve">26.02.2025 </t>
  </si>
  <si>
    <t xml:space="preserve">03.03.2025 </t>
  </si>
  <si>
    <t xml:space="preserve">04.03.2025 </t>
  </si>
  <si>
    <t>04.03.2025</t>
  </si>
  <si>
    <t xml:space="preserve">05.03.2025 </t>
  </si>
  <si>
    <t xml:space="preserve">07.03.2025 </t>
  </si>
  <si>
    <t xml:space="preserve">13.03.2025 </t>
  </si>
  <si>
    <t xml:space="preserve">14.03.2025 </t>
  </si>
  <si>
    <t xml:space="preserve">17.03.2025 </t>
  </si>
  <si>
    <t>18.03.2025</t>
  </si>
  <si>
    <t xml:space="preserve">18.03.2025 </t>
  </si>
  <si>
    <t>20.03.2025</t>
  </si>
  <si>
    <t xml:space="preserve">20.03.2025 </t>
  </si>
  <si>
    <t xml:space="preserve">24.03.2025 </t>
  </si>
  <si>
    <t>Коммутатор</t>
  </si>
  <si>
    <t>Сигнализация автомобильная</t>
  </si>
  <si>
    <t>Аккумулятор свинцовый для запуска поршневых двигателей</t>
  </si>
  <si>
    <t>Кресло офисное</t>
  </si>
  <si>
    <t>Губка для доски</t>
  </si>
  <si>
    <t>Шкаф телекоммуникационный</t>
  </si>
  <si>
    <t>Маркер</t>
  </si>
  <si>
    <t>Стеклоочиститель автомобильный</t>
  </si>
  <si>
    <t>Сервисное техническое обслуживание промышленных приборов газа</t>
  </si>
  <si>
    <t>Услуга по обучению специалистов по антимонопольному комплаенсу</t>
  </si>
  <si>
    <t>Источник бесперебойного питания</t>
  </si>
  <si>
    <t>Услуга по разработке проектно-сметных работ на объектах культурного наследия</t>
  </si>
  <si>
    <t>Чехол автомобильный</t>
  </si>
  <si>
    <t>Полик автомобильный</t>
  </si>
  <si>
    <t>Система видеонаблюдения</t>
  </si>
  <si>
    <t>Герметик</t>
  </si>
  <si>
    <t>Фотобумага для офисной техники</t>
  </si>
  <si>
    <t>Удлинитель бытового и аналогичного назначения</t>
  </si>
  <si>
    <t>Детекторы валют</t>
  </si>
  <si>
    <t>Аппарат телефонный проводной с беспроводной трубкой</t>
  </si>
  <si>
    <t>Услуга по страхованию от различных финансовых потерь</t>
  </si>
  <si>
    <t>Наушник</t>
  </si>
  <si>
    <t>Веб камера</t>
  </si>
  <si>
    <t>Планшетный компьютер</t>
  </si>
  <si>
    <t>Услуга по проектированию и оказанию услуг сетей передачи данных</t>
  </si>
  <si>
    <t>Услуга химчистки</t>
  </si>
  <si>
    <t>Услуга по проведению маркетинговых исследований</t>
  </si>
  <si>
    <t>Программное обеспечение в сфере информационных технологий</t>
  </si>
  <si>
    <t>Поздравительный адрес</t>
  </si>
  <si>
    <t>Услуга сотовой связи по SMS информированию</t>
  </si>
  <si>
    <t>Терминал IP телефонии</t>
  </si>
  <si>
    <t>Визитная карточка</t>
  </si>
  <si>
    <t>Скоросшиватель</t>
  </si>
  <si>
    <t>Бумага форматная белая</t>
  </si>
  <si>
    <t>Живые цветы закрытого типа</t>
  </si>
  <si>
    <t>Кулер для питьевой воды</t>
  </si>
  <si>
    <t>Услуга по осуществлению сделок с ценными бумагами</t>
  </si>
  <si>
    <t>Аттестация персонала</t>
  </si>
  <si>
    <t>Ноутбук</t>
  </si>
  <si>
    <t>Услуга по устному переводу</t>
  </si>
  <si>
    <t>Монитор, подключаемый к компьютеру</t>
  </si>
  <si>
    <t>Аппаратно-программный комплекс</t>
  </si>
  <si>
    <t>Ручка канцелярская</t>
  </si>
  <si>
    <t>Установка ковроланов</t>
  </si>
  <si>
    <t>Оборудование и комплектующие для видеоконференцсвязи</t>
  </si>
  <si>
    <t>Ершик для унитаза</t>
  </si>
  <si>
    <t>Циркуляционный насос</t>
  </si>
  <si>
    <t>Фоторамка</t>
  </si>
  <si>
    <t>Саморез</t>
  </si>
  <si>
    <t>Шпатлевка строительная</t>
  </si>
  <si>
    <t>Вата минеральная</t>
  </si>
  <si>
    <t>Профиль металлический</t>
  </si>
  <si>
    <t>Пломбиратор</t>
  </si>
  <si>
    <t>Батареи аккумуляторные свинцовые стационарные</t>
  </si>
  <si>
    <t>Услуга по установке газового оборудования в транспортные средства</t>
  </si>
  <si>
    <t>Установка-наладка автоматизированной системы передачи данных АСКУГ</t>
  </si>
  <si>
    <t>Услуга по проведению тренинга</t>
  </si>
  <si>
    <t>Термопринтер</t>
  </si>
  <si>
    <t>Услуга по брокерскому вознаграждению</t>
  </si>
  <si>
    <t>xt-xarid.uz</t>
  </si>
  <si>
    <t>"ONIX PRINT" MAS‘ULIYATI CHEKLANGAN JAMIYATI</t>
  </si>
  <si>
    <t>IMPERIAL PRINT MCHJ</t>
  </si>
  <si>
    <t>ООО "ABDUFAZO TRADE"</t>
  </si>
  <si>
    <t>ИП ООО NOVENTIQ</t>
  </si>
  <si>
    <t>ООО KHASH-MIR BUSINESS</t>
  </si>
  <si>
    <t>TECHNOSOLUTIONS MCHJ</t>
  </si>
  <si>
    <t>YATT   BOBORAJABOV ABROR O‘KTAM O‘G‘LI</t>
  </si>
  <si>
    <t>YaTT  TO‘RAMURODOV NURSHOD ELMUROD O‘G‘LI</t>
  </si>
  <si>
    <t>STRATTON OAKMONT INTERNATSIONAL MCHJ</t>
  </si>
  <si>
    <t>SARHUM MCHJ</t>
  </si>
  <si>
    <t>QUICK MASTER XK</t>
  </si>
  <si>
    <t>UP-TO HILL MCHJ</t>
  </si>
  <si>
    <t>MCHJ MAROON TRADE</t>
  </si>
  <si>
    <t>NEW WINNER FORISH xususiy koroxonasi</t>
  </si>
  <si>
    <t>NRG-MEGA-SOLAR STROY BM GROUP MCHJ</t>
  </si>
  <si>
    <t>TOSHKENT SHAHAR BAHOLASH VA KONSALTING MARKAZI MCHJ</t>
  </si>
  <si>
    <t>4041151.1.1</t>
  </si>
  <si>
    <t>4046044.1.1</t>
  </si>
  <si>
    <t>4061518.1.1</t>
  </si>
  <si>
    <t>4068807.1.1</t>
  </si>
  <si>
    <t>4082217.1.1</t>
  </si>
  <si>
    <t>4088354.1.1</t>
  </si>
  <si>
    <t>4149802.1.1</t>
  </si>
  <si>
    <t>4193166.1.1</t>
  </si>
  <si>
    <t>4208844.1.1</t>
  </si>
  <si>
    <t>4215924.1.1</t>
  </si>
  <si>
    <t>4219089.1.1</t>
  </si>
  <si>
    <t>4223053.1.1</t>
  </si>
  <si>
    <t>4223066.1.1</t>
  </si>
  <si>
    <t>4223072.1.1</t>
  </si>
  <si>
    <t>4231241.1.1</t>
  </si>
  <si>
    <t>4235907.1.1</t>
  </si>
  <si>
    <t>4250297.1.1</t>
  </si>
  <si>
    <t>4250306.1.1</t>
  </si>
  <si>
    <t>4270052.1.1</t>
  </si>
  <si>
    <t>4297125.1.1</t>
  </si>
  <si>
    <t>4328133.1.1</t>
  </si>
  <si>
    <t>4328141.1.1</t>
  </si>
  <si>
    <t>4355936.1.1</t>
  </si>
  <si>
    <t>4358319.1.1</t>
  </si>
  <si>
    <t>4386942.1.1</t>
  </si>
  <si>
    <t>3988657.1.1</t>
  </si>
  <si>
    <t>304582524</t>
  </si>
  <si>
    <t>304885597</t>
  </si>
  <si>
    <t>308921059</t>
  </si>
  <si>
    <t>205257991</t>
  </si>
  <si>
    <t>308328035</t>
  </si>
  <si>
    <t>310654035</t>
  </si>
  <si>
    <t>607065166</t>
  </si>
  <si>
    <t>52904025360020</t>
  </si>
  <si>
    <t>308281642</t>
  </si>
  <si>
    <t>310908896</t>
  </si>
  <si>
    <t>303892843</t>
  </si>
  <si>
    <t>309304856</t>
  </si>
  <si>
    <t>304116563</t>
  </si>
  <si>
    <t>308969195</t>
  </si>
  <si>
    <t>308054339</t>
  </si>
  <si>
    <t>203603285</t>
  </si>
  <si>
    <t>22.01.2025</t>
  </si>
  <si>
    <t>23.01.2025</t>
  </si>
  <si>
    <t>25.01.2025</t>
  </si>
  <si>
    <t>29.01.2025</t>
  </si>
  <si>
    <t>30.01.2025</t>
  </si>
  <si>
    <t>17.02.2025</t>
  </si>
  <si>
    <t>19.02.2025</t>
  </si>
  <si>
    <t>20.02.2025</t>
  </si>
  <si>
    <t>21.02.2025</t>
  </si>
  <si>
    <t>23.02.2025</t>
  </si>
  <si>
    <t>28.02.2025</t>
  </si>
  <si>
    <t>02.03.2025</t>
  </si>
  <si>
    <t>12.03.2025</t>
  </si>
  <si>
    <t>24.03.2025</t>
  </si>
  <si>
    <t>28.03.2025</t>
  </si>
  <si>
    <t>13.01.2025</t>
  </si>
  <si>
    <t>Услуга посреднические при оценке нежилого недвижимого имущества за вознаграждение или на договорной основе</t>
  </si>
  <si>
    <t>Блокнот</t>
  </si>
  <si>
    <t>Книга главная</t>
  </si>
  <si>
    <t>Календарь</t>
  </si>
  <si>
    <t>Папка</t>
  </si>
  <si>
    <t>Смеситель на душ/ванну</t>
  </si>
  <si>
    <t>Вытяжной вентилятор</t>
  </si>
  <si>
    <t>Электрочайники бытовые</t>
  </si>
  <si>
    <t>Будка сборная из металла</t>
  </si>
  <si>
    <t>Шкаф управления</t>
  </si>
  <si>
    <t>Услуга по профилактике монитора, диагностика и ремонт монитора</t>
  </si>
  <si>
    <t>Выключатель неавтоматический</t>
  </si>
  <si>
    <t>Розетка штепсельная бытового назначения</t>
  </si>
  <si>
    <t>Стенд информационный</t>
  </si>
  <si>
    <t>Буклет</t>
  </si>
  <si>
    <t>Флаер</t>
  </si>
  <si>
    <t>Мусорный контейнер</t>
  </si>
  <si>
    <t>Набор столовых приборов из нержавеющей стали</t>
  </si>
  <si>
    <t>А4 форматидаги материалларни жойлаш учун рамка</t>
  </si>
  <si>
    <t>Услуга по заправке и восстановлению картриджей</t>
  </si>
  <si>
    <t>Аукцион</t>
  </si>
  <si>
    <t>PREMIUM POLIGRAF BIZNES</t>
  </si>
  <si>
    <t>4012236.1.1</t>
  </si>
  <si>
    <t xml:space="preserve"> 22.01.2025</t>
  </si>
  <si>
    <t>Бланк заявления</t>
  </si>
  <si>
    <t>LEGAL CUSTOMS GROUP MCHJ</t>
  </si>
  <si>
    <t>DEKOS GROUP MCHJ</t>
  </si>
  <si>
    <t>306608645</t>
  </si>
  <si>
    <t>303478716</t>
  </si>
  <si>
    <t>K1061291</t>
  </si>
  <si>
    <t>K1060859</t>
  </si>
  <si>
    <t>K1059845</t>
  </si>
  <si>
    <t>K1057137</t>
  </si>
  <si>
    <t>K1057136</t>
  </si>
  <si>
    <t>K1054371</t>
  </si>
  <si>
    <t>K1052936</t>
  </si>
  <si>
    <t>Телевизор 55</t>
  </si>
  <si>
    <t>Телевизор 43</t>
  </si>
  <si>
    <t>Услуга по оформлению декларации</t>
  </si>
  <si>
    <t>Микроволновая печь 0120</t>
  </si>
  <si>
    <t>Ручка пластиковая</t>
  </si>
  <si>
    <t>Калонный кондиционер 24</t>
  </si>
  <si>
    <t>new.cooperation.uz</t>
  </si>
  <si>
    <t>"TOSHKENT SHAHAR ELEKTR TARMOQLARI" MAS`ULIYATI CHEKLANGAN JAMIYAT</t>
  </si>
  <si>
    <t>"SIMPLE NETWORKING SOLUTIONS" MAS`ULIYATI CHEKLANGAN JAMIYAT</t>
  </si>
  <si>
    <t>"O’ZBEKISTON RESPUBLIKASI O’RMON XO’JALIGI DAVLAT QO’MITASI HUZURIDAGI DORIVOR O’SIMLIKLARNI YETISHTIRISH VA QAYTA ISHLASH ILMIY-ISHLAB CHIQARISH MARKAZI PISKENT ILMIY-TAJRIBA UCHASTKASI" DAVLAT MUASSASASI</t>
  </si>
  <si>
    <t>"BRB-TECH" MAS'ULIYATI CHEKLANGAN JAMIYAT</t>
  </si>
  <si>
    <t>"HAMKOR SAVDO" MAS'ULIYATI CHEKLANGAN JAMIYAT</t>
  </si>
  <si>
    <t>"KELAJAK UCHUN LOYIHALAR" MAS'ULIYATI CHEKLANGAN JAMIYAT</t>
  </si>
  <si>
    <t>ГОСУДАРСТВЕННОЕ УНИТАРНОЕ ПРЕДПРИЯТИЕ ""YANGI O`ZBEKISTON" VA "PRAVDA VOSTOKA" GAZETALARI TAHRIRIYATI"</t>
  </si>
  <si>
    <t>XXI ASR IJTIMOIY-SIYOSIY GAZETASI MASULIYATI CHEKLANGAN JAMI</t>
  </si>
  <si>
    <t>УЗБЕКИСТОН СПОРТ ЖАНГИ УЮШМАСИ</t>
  </si>
  <si>
    <t>АК Узбектелеком</t>
  </si>
  <si>
    <t>"POYTAXT QURILISH VA XIZMAT" MAS`ULIYATI CHEKLANGAN JAMIYAT</t>
  </si>
  <si>
    <t>"TRUST-INSURANCE" AKSIYADORLIK JAMIYATI</t>
  </si>
  <si>
    <t>"SOGDA SARDOR FARM SERVIS" MAS'ULIYATI CHEKLANGAN JAMIYAT</t>
  </si>
  <si>
    <t>"REALSOFT" MAS'ULIYATI CHEKLANGAN JAMIYAT</t>
  </si>
  <si>
    <t>КИШЛОК ХАЕТИ РЕДАКЦИЯ ГАЗЕТИ</t>
  </si>
  <si>
    <t>"O`ZBEKISTON BUNYODKORI" NASHRIYOT UYI</t>
  </si>
  <si>
    <t>ОБЩЕСТВО С ОГРАНИЧЕННОЙ ОТВЕТСТВЕННОСТЬЮ "BANKERSUZ GROUP"</t>
  </si>
  <si>
    <t>"O`ZBEKISTON OVOZI  VA GOLOS UZBEKISTANA GAZETALARI TAHRIRIYATI" UNITAR KORXONA</t>
  </si>
  <si>
    <t>"HURRIYAT GAZETA TAHRIRIYATI" SHO'BA KORXONASI</t>
  </si>
  <si>
    <t>"AFISHA MEDIA" MAS'ULIYATI CHEKLANGAN JAMIYAT</t>
  </si>
  <si>
    <t>"UMIDVOR NOGIRONLAR" UNITAR KORXONA</t>
  </si>
  <si>
    <t>"MA`NAVIY HAYOT" JURNALI TAHRIRIYATI</t>
  </si>
  <si>
    <t>"ASTANA MOTORS COMPANY" MAS'ULIYATI CHEKLANGAN JAMIYAT XORIJIY KORXONA</t>
  </si>
  <si>
    <t>"O’ZBEKISTON 24 IJODIY BIRLASHMASI" DAVLAT MUASSASASI</t>
  </si>
  <si>
    <t>"O'ZBEKINVEST EKSPORT-IMPORT SUG'URTA KOMPANIYASI" AKSIYADORLIK JAMIYATI SUG'URTA TASHKILOTI</t>
  </si>
  <si>
    <t>O`ZBEKISTON RESPUBLIKASI AKSIYDORLIK TIJORAT XALQ BANKI</t>
  </si>
  <si>
    <t>"NIKA-CERTIFICATION" MAS`ULIYATI CHEKLANGAN JAMIYAT</t>
  </si>
  <si>
    <t>"O'ZBEKISTON MILLIY AXBOROT AGENTLIGI-O'ZA" DAVLAT MUASSASASI</t>
  </si>
  <si>
    <t>GBS GROUP Ltd</t>
  </si>
  <si>
    <t>"KONTAKT MARKAZI" MAS'ULIYATI CHEKLANGAN JAMIYAT</t>
  </si>
  <si>
    <t>"RAQAMLI TRANSFORMATSIYA VA AUTSORSING MARKAZI" DAVLAT UNITAR KORXONASI</t>
  </si>
  <si>
    <t>Киберхавфсизлик маркази ДУК</t>
  </si>
  <si>
    <t>BAIK TECHNOLOGIES</t>
  </si>
  <si>
    <t>"MYU-RNA MEDIA GROUP" MAS'ULIYATI CHEKLANGAN JAMIYAT</t>
  </si>
  <si>
    <t>"DRAGLE" MAS'ULIYATI CHEKLANGAN JAMIYAT</t>
  </si>
  <si>
    <t>"WEB EXPERT" MAS`ULIYATI CHEKLANGAN JAMIYAT</t>
  </si>
  <si>
    <t>ООО ?Единый общереспубликанский процессинговый центр?</t>
  </si>
  <si>
    <t>"AKFA DREAM WORLD" MAS'ULIYATI CHEKLANGAN JAMIYAT</t>
  </si>
  <si>
    <t>"IST TELEKOM " MAS`ULIYATI CHEKLANGAN JAMIYAT SHAKLIDAGI QO`SHMA KORXONA</t>
  </si>
  <si>
    <t>"RESPUBLIKA MAXSUS ALOQA BOG`LAMASI" DAVLAT UNITAR KORXONASI</t>
  </si>
  <si>
    <t>"TOSHKENT SHAHAR HOKIMLIGI HUZURIDAGI MAXSUSTRANS ISHLAB CHIQARISH BOSHQARMASI" DAVLAT UNITAR KORXONASI</t>
  </si>
  <si>
    <t>O`ZBEKISTON RESPUBLIKASI PREZIDENTI ADMINISTRATSIYASI HUZURIDAGI IQTISODIY TADQIQOTLAR VA ISLOHOTLAR MARKAZI</t>
  </si>
  <si>
    <t>"IT-INTEGRATOR" MAS'ULIYATI CHEKLANGAN JAMIYAT</t>
  </si>
  <si>
    <t>ООО ДЖИАРТИ КОНСАЛТИНГ</t>
  </si>
  <si>
    <t>ЦЕНТРАЛЬНОЕ ПРАВЛЕНИЕ УЗБЕКСКОГО ОБЩЕСТВА ГЛУХИХ</t>
  </si>
  <si>
    <t>"CHINAR-TEXNOLOGIYA" MAS'ULIYATI CHEKLANGAN JAMIYAT</t>
  </si>
  <si>
    <t>FIDO-BIZNES</t>
  </si>
  <si>
    <t>"S-IQBOL" XUSUSIY KORXONA</t>
  </si>
  <si>
    <t>"NUKUS-SAYAHAT" MAS'ULIYATI CHEKLANGAN JAMIYAT</t>
  </si>
  <si>
    <t>"RADIO POYTAXT" MAS'ULIYATI CHEKLANGAN JAMIYAT</t>
  </si>
  <si>
    <t>"ISTIQLOL-TV" MAS'ULIYATI CHEKLANGAN JAMIYAT</t>
  </si>
  <si>
    <t>"RUXSOR TELERADIOKANALI" MAS'ULIYATI CHEKLANGAN JAMIYAT</t>
  </si>
  <si>
    <t>"PHARMA CHOICE" MAS'ULIYATI CHEKLANGAN JAMIYAT</t>
  </si>
  <si>
    <t>"QUICK MASTER" MAS'ULIYATI CHEKLANGAN JAMIYAT</t>
  </si>
  <si>
    <t>"PRESTIJ RIELT" MAS'ULIYATI CHEKLANGAN JAMIYAT</t>
  </si>
  <si>
    <t>ОБЩЕСТВО С ОГРАНИЧЕННОЙ ОТВЕТСТВЕННОСТЬЮ "NORMA    "</t>
  </si>
  <si>
    <t>Московская школа управления (СкоЛкоВо)</t>
  </si>
  <si>
    <t>"BOZOR PUL VA KREDIT" MAS'ULIYATI CHEKLANGAN JAMIYAT</t>
  </si>
  <si>
    <t>"YURISTKADR" ADVOKATLIK BYUROSI</t>
  </si>
  <si>
    <t>European Institute of Applied Science and management</t>
  </si>
  <si>
    <t xml:space="preserve">Тўғридан-тўғри </t>
  </si>
  <si>
    <t>ПҚ-3953</t>
  </si>
  <si>
    <t>311162458</t>
  </si>
  <si>
    <t>301878322</t>
  </si>
  <si>
    <t>308322044</t>
  </si>
  <si>
    <t>311261105</t>
  </si>
  <si>
    <t>203461954</t>
  </si>
  <si>
    <t>309086535</t>
  </si>
  <si>
    <t>201140445</t>
  </si>
  <si>
    <t>204746574</t>
  </si>
  <si>
    <t>202630444</t>
  </si>
  <si>
    <t>203366731</t>
  </si>
  <si>
    <t>302248979</t>
  </si>
  <si>
    <t>307184423</t>
  </si>
  <si>
    <t>303821503</t>
  </si>
  <si>
    <t>303465075</t>
  </si>
  <si>
    <t>202898940</t>
  </si>
  <si>
    <t>304115264</t>
  </si>
  <si>
    <t>307985906</t>
  </si>
  <si>
    <t>201069406</t>
  </si>
  <si>
    <t>202743398</t>
  </si>
  <si>
    <t>300336260</t>
  </si>
  <si>
    <t>308786796</t>
  </si>
  <si>
    <t>207228954</t>
  </si>
  <si>
    <t>309766930</t>
  </si>
  <si>
    <t>311810497</t>
  </si>
  <si>
    <t>201222058</t>
  </si>
  <si>
    <t>207215726</t>
  </si>
  <si>
    <t>302226910</t>
  </si>
  <si>
    <t>200547444</t>
  </si>
  <si>
    <t/>
  </si>
  <si>
    <t>311778014</t>
  </si>
  <si>
    <t>309672004</t>
  </si>
  <si>
    <t>305907639</t>
  </si>
  <si>
    <t>205101972</t>
  </si>
  <si>
    <t>308880166</t>
  </si>
  <si>
    <t>305617438</t>
  </si>
  <si>
    <t>303017853</t>
  </si>
  <si>
    <t>202042939</t>
  </si>
  <si>
    <t>305163498</t>
  </si>
  <si>
    <t>204663354</t>
  </si>
  <si>
    <t>201440547</t>
  </si>
  <si>
    <t>200903001</t>
  </si>
  <si>
    <t>202922278</t>
  </si>
  <si>
    <t>310462623</t>
  </si>
  <si>
    <t>7703432952</t>
  </si>
  <si>
    <t>201099116</t>
  </si>
  <si>
    <t>302322848</t>
  </si>
  <si>
    <t>200528816</t>
  </si>
  <si>
    <t>202455258</t>
  </si>
  <si>
    <t>300882271</t>
  </si>
  <si>
    <t>207100498</t>
  </si>
  <si>
    <t>201773339</t>
  </si>
  <si>
    <t>205984183</t>
  </si>
  <si>
    <t>302699362</t>
  </si>
  <si>
    <t>300871372</t>
  </si>
  <si>
    <t>202970267</t>
  </si>
  <si>
    <t>5032180980</t>
  </si>
  <si>
    <t>201897491</t>
  </si>
  <si>
    <t>309917124</t>
  </si>
  <si>
    <t>09/TON30</t>
  </si>
  <si>
    <t>108-28.03.2025/D-SHZ</t>
  </si>
  <si>
    <t>27/03-02</t>
  </si>
  <si>
    <t>10</t>
  </si>
  <si>
    <t>12</t>
  </si>
  <si>
    <t>1-19/03</t>
  </si>
  <si>
    <t>18</t>
  </si>
  <si>
    <t>2</t>
  </si>
  <si>
    <t>01</t>
  </si>
  <si>
    <t xml:space="preserve">1945735544 </t>
  </si>
  <si>
    <t>Е288/2025</t>
  </si>
  <si>
    <t>01/13/2502275</t>
  </si>
  <si>
    <t>1</t>
  </si>
  <si>
    <t>3</t>
  </si>
  <si>
    <t>09</t>
  </si>
  <si>
    <t>19_478/2680</t>
  </si>
  <si>
    <t>72</t>
  </si>
  <si>
    <t>20</t>
  </si>
  <si>
    <t>6/2025</t>
  </si>
  <si>
    <t>23</t>
  </si>
  <si>
    <t>05/03</t>
  </si>
  <si>
    <t>PR-G-250226</t>
  </si>
  <si>
    <t>15</t>
  </si>
  <si>
    <t>4</t>
  </si>
  <si>
    <t>36-ТОАЮ</t>
  </si>
  <si>
    <t>076/Т</t>
  </si>
  <si>
    <t>03-00/0081122212</t>
  </si>
  <si>
    <t>11/2025-01</t>
  </si>
  <si>
    <t>1039180</t>
  </si>
  <si>
    <t>49-25/PP</t>
  </si>
  <si>
    <t>02/1</t>
  </si>
  <si>
    <t>14</t>
  </si>
  <si>
    <t>11301-07</t>
  </si>
  <si>
    <t>КМ-0569</t>
  </si>
  <si>
    <t>14/02_25</t>
  </si>
  <si>
    <t>112-TZ</t>
  </si>
  <si>
    <t>25/02-02</t>
  </si>
  <si>
    <t>4922Ю</t>
  </si>
  <si>
    <t>21/2025</t>
  </si>
  <si>
    <t>Е-33</t>
  </si>
  <si>
    <t>24/01-01</t>
  </si>
  <si>
    <t>016/T</t>
  </si>
  <si>
    <t>800-4022/2025</t>
  </si>
  <si>
    <t>283/К-47а</t>
  </si>
  <si>
    <t>056685</t>
  </si>
  <si>
    <t>5</t>
  </si>
  <si>
    <t>б/н</t>
  </si>
  <si>
    <t>440297</t>
  </si>
  <si>
    <t>47/2025</t>
  </si>
  <si>
    <t>04/25</t>
  </si>
  <si>
    <t>2-25</t>
  </si>
  <si>
    <t>Д-15/25</t>
  </si>
  <si>
    <t>02-03</t>
  </si>
  <si>
    <t>06</t>
  </si>
  <si>
    <t>R-2024/04</t>
  </si>
  <si>
    <t>ТД/31</t>
  </si>
  <si>
    <t>7</t>
  </si>
  <si>
    <t>1944304831</t>
  </si>
  <si>
    <t>9/PR/18</t>
  </si>
  <si>
    <t>241235Д</t>
  </si>
  <si>
    <t>16122024-БРБ</t>
  </si>
  <si>
    <t>02</t>
  </si>
  <si>
    <t>2025/1-2</t>
  </si>
  <si>
    <t>03-00/0081122054</t>
  </si>
  <si>
    <t>26.03.2025</t>
  </si>
  <si>
    <t>19.03.2025</t>
  </si>
  <si>
    <t>14.03.2025</t>
  </si>
  <si>
    <t>13.03.2025</t>
  </si>
  <si>
    <t>05.03.2025</t>
  </si>
  <si>
    <t>03.03.2025</t>
  </si>
  <si>
    <t>27.02.2025</t>
  </si>
  <si>
    <t>24.02.2025</t>
  </si>
  <si>
    <t>14.02.2025</t>
  </si>
  <si>
    <t>13.02.2025</t>
  </si>
  <si>
    <t>12.02.2025</t>
  </si>
  <si>
    <t>11.02.2025</t>
  </si>
  <si>
    <t>10.02.2025</t>
  </si>
  <si>
    <t>06.02.2025</t>
  </si>
  <si>
    <t>05.02.2025</t>
  </si>
  <si>
    <t>31.01.2025</t>
  </si>
  <si>
    <t>28.01.2025</t>
  </si>
  <si>
    <t>24.01.2025</t>
  </si>
  <si>
    <t>20.01.2025</t>
  </si>
  <si>
    <t>14.01.2025</t>
  </si>
  <si>
    <t>09.01.2025</t>
  </si>
  <si>
    <t>06.01.2025</t>
  </si>
  <si>
    <t>03.01.2025</t>
  </si>
  <si>
    <t>Услуги по техническому обслуживанию кабельной сети</t>
  </si>
  <si>
    <t>Услуга по размещению рекламы</t>
  </si>
  <si>
    <t>Саженцы кустарников с закрытой корневой системой</t>
  </si>
  <si>
    <t>Аренда помещения</t>
  </si>
  <si>
    <t>Информационная система</t>
  </si>
  <si>
    <t>Услуги выхода на международные сети телекоммуникаций</t>
  </si>
  <si>
    <t>Услуга обязательного страхования гражданской ответственности работодателя (ОСГОР)</t>
  </si>
  <si>
    <t>Услуга по техническому обслуживанию, сопровождению программного обеспечения</t>
  </si>
  <si>
    <t>Услуга по программированию</t>
  </si>
  <si>
    <t>Услуга по доступу к информационно-коммуникационной сети Интернет</t>
  </si>
  <si>
    <t>Услуга по продаже места или времени для рекламы в информационно-коммуникационной сети Интернет за вознаграждение или на договорной основе</t>
  </si>
  <si>
    <t>Стол офисный</t>
  </si>
  <si>
    <t>Услуга по подписке и доставке периодического печатного издания</t>
  </si>
  <si>
    <t>Услуга по техническому обслуживанию легковых автомобилей и легких грузовых автотранспортных средств, кроме услуг по ремонту электрооборудования, шин и кузовов</t>
  </si>
  <si>
    <t>Услуга по продаже места или времени для рекламы на телевидении за вознаграждение или на договорной основе</t>
  </si>
  <si>
    <t>Услуга по страхованию гражданской ответственности владельцев автотранспортных средств</t>
  </si>
  <si>
    <t>Услуга банков</t>
  </si>
  <si>
    <t>Услуга операторов связи в сфере проводных телекоммуникаций</t>
  </si>
  <si>
    <t>Услуга по аренде прямого провода</t>
  </si>
  <si>
    <t>Услуга по проведению оценки системы корпоративного управления</t>
  </si>
  <si>
    <t>Услуга по повышению профессиональной квалификации</t>
  </si>
  <si>
    <t>Услуга по предоставлению коротких телефонных номеров</t>
  </si>
  <si>
    <t>Услуга по технической поддержке информационных технологий</t>
  </si>
  <si>
    <t>Предоставление консультативных услуг или экспертного заключения по вопросам информационных технологий, связанных с системами информационных технологий и программным обеспечением</t>
  </si>
  <si>
    <t>Услуга по разработке программного обеспечения для бухгалтерского учета</t>
  </si>
  <si>
    <t>Услуга по обращению с твердыми коммунальными отходами</t>
  </si>
  <si>
    <t>Консалтинговая услуга</t>
  </si>
  <si>
    <t>Услуга по продаже места или времени для рекламы на радио за вознаграждение или на договорной основе</t>
  </si>
  <si>
    <t>Изделия для оказания медицинской помощи</t>
  </si>
  <si>
    <t>Услуга по подключению к интернету</t>
  </si>
  <si>
    <t>Услуга по подписке и доставке периодического печатного издания в электронном виде</t>
  </si>
  <si>
    <t>Адвокатские услуги</t>
  </si>
  <si>
    <t xml:space="preserve">251210083434086 11.01.2025 </t>
  </si>
  <si>
    <t xml:space="preserve">251210083442449 16.01.2025 </t>
  </si>
  <si>
    <t xml:space="preserve">251210083442490 16.01.2025 </t>
  </si>
  <si>
    <t xml:space="preserve">251210083444646 17.01.2025 </t>
  </si>
  <si>
    <t xml:space="preserve">251210083448550 18.01.2025 </t>
  </si>
  <si>
    <t xml:space="preserve">251210083448565 18.01.2025 </t>
  </si>
  <si>
    <t xml:space="preserve">251210083448671 18.01.2025 </t>
  </si>
  <si>
    <t xml:space="preserve">251210083469078 27.01.2025 </t>
  </si>
  <si>
    <t>251210083508160 09.02.2025</t>
  </si>
  <si>
    <t xml:space="preserve">251210083535695 16.02.2025 </t>
  </si>
  <si>
    <t xml:space="preserve">251210083558922 24.02.2025 </t>
  </si>
  <si>
    <t>251210083599594 11.03.2025</t>
  </si>
  <si>
    <t>251210083622668 17.03.2025</t>
  </si>
  <si>
    <t xml:space="preserve">251210083635843 19.03.2025 </t>
  </si>
  <si>
    <t xml:space="preserve">251210083635853 19.03.2025 </t>
  </si>
  <si>
    <t xml:space="preserve">251210083635859 19.03.2025 </t>
  </si>
  <si>
    <t xml:space="preserve">251210083635864 19.03.2025 </t>
  </si>
  <si>
    <t xml:space="preserve">251210083427903 08.01.2025 </t>
  </si>
  <si>
    <t xml:space="preserve">251210083433982 11.01.2025 </t>
  </si>
  <si>
    <t>251210083434109 11.01.2025</t>
  </si>
  <si>
    <t xml:space="preserve">251210083434274 11.01.2025 </t>
  </si>
  <si>
    <t xml:space="preserve">251210083434819 12.01.2025 </t>
  </si>
  <si>
    <t xml:space="preserve">251210083435939 12.01.2025 </t>
  </si>
  <si>
    <t xml:space="preserve">251210083436479 12.01.2025 </t>
  </si>
  <si>
    <t xml:space="preserve">251210083435923 13.01.2025 </t>
  </si>
  <si>
    <t>251210083439336 15.01.2025</t>
  </si>
  <si>
    <t>251210083440090 15.01.2025</t>
  </si>
  <si>
    <t xml:space="preserve">251210083440333 16.01.2025 </t>
  </si>
  <si>
    <t>251210083442846 16.01.2025</t>
  </si>
  <si>
    <t xml:space="preserve">251210083442948 16.01.2025 </t>
  </si>
  <si>
    <t>251210083445189 17.01.2025</t>
  </si>
  <si>
    <t xml:space="preserve">251210083445241 17.01.2025 </t>
  </si>
  <si>
    <t xml:space="preserve">251210083445667 17.01.2025 </t>
  </si>
  <si>
    <t xml:space="preserve">251210083452001 19.01.2025 </t>
  </si>
  <si>
    <t>251210083446797 21.01.2025</t>
  </si>
  <si>
    <t xml:space="preserve">251210083456106 22.01.2025 </t>
  </si>
  <si>
    <t xml:space="preserve">251210083462561 24.01.2025 </t>
  </si>
  <si>
    <t xml:space="preserve">251210083464788 25.01.2025 </t>
  </si>
  <si>
    <t xml:space="preserve">251210083465208 25.01.2025 </t>
  </si>
  <si>
    <t xml:space="preserve">251210083466552 25.01.2025 </t>
  </si>
  <si>
    <t xml:space="preserve">251210083463130 27.01.2025 </t>
  </si>
  <si>
    <t>251210083467554 27.01.2025</t>
  </si>
  <si>
    <t xml:space="preserve">251210083474600 29.01.2025 </t>
  </si>
  <si>
    <t xml:space="preserve">251210083474546 30.01.2025 </t>
  </si>
  <si>
    <t xml:space="preserve">251210083479045 31.01.2025 </t>
  </si>
  <si>
    <t xml:space="preserve">251210083479366 31.01.2025 </t>
  </si>
  <si>
    <t xml:space="preserve">251210083480969 31.01.2025 </t>
  </si>
  <si>
    <t xml:space="preserve">251210083484747 02.02.2025 </t>
  </si>
  <si>
    <t xml:space="preserve">251210083487291 02.02.2025 </t>
  </si>
  <si>
    <t xml:space="preserve">251210083480818 03.02.2025 </t>
  </si>
  <si>
    <t xml:space="preserve">251210083482466 03.02.2025 </t>
  </si>
  <si>
    <t xml:space="preserve">251210083492401 05.02.2025 </t>
  </si>
  <si>
    <t xml:space="preserve">251210083498481 07.02.2025 </t>
  </si>
  <si>
    <t xml:space="preserve">251210083498490 07.02.2025 </t>
  </si>
  <si>
    <t>251210083498500 07.02.2025</t>
  </si>
  <si>
    <t xml:space="preserve">251210083498516 07.02.2025 </t>
  </si>
  <si>
    <t xml:space="preserve">251210083498617 07.02.2025 </t>
  </si>
  <si>
    <t xml:space="preserve">251210083498627 07.02.2025 </t>
  </si>
  <si>
    <t xml:space="preserve">251210083503931 09.02.2025 </t>
  </si>
  <si>
    <t xml:space="preserve">251210083505399 09.02.2025 </t>
  </si>
  <si>
    <t xml:space="preserve">251210083521408 13.02.2025 </t>
  </si>
  <si>
    <t xml:space="preserve">251210083525723 14.02.2025 </t>
  </si>
  <si>
    <t xml:space="preserve">251210083529256 15.02.2025 </t>
  </si>
  <si>
    <t xml:space="preserve">251210083531519 15.02.2025 </t>
  </si>
  <si>
    <t xml:space="preserve">251210083535503 16.02.2025 </t>
  </si>
  <si>
    <t xml:space="preserve">251210083535529 16.02.2025 </t>
  </si>
  <si>
    <t>251210083535675 16.02.2025</t>
  </si>
  <si>
    <t xml:space="preserve">251210083535727 16.02.2025 </t>
  </si>
  <si>
    <t xml:space="preserve">251210083538696 19.02.2025 </t>
  </si>
  <si>
    <t xml:space="preserve">251210083541494 19.02.2025 </t>
  </si>
  <si>
    <t xml:space="preserve">251210083541543 19.02.2025 </t>
  </si>
  <si>
    <t xml:space="preserve">251210083546285 21.02.2025 </t>
  </si>
  <si>
    <t xml:space="preserve">251210083546296 21.02.2025 </t>
  </si>
  <si>
    <t xml:space="preserve">251210083546306 21.02.2025 </t>
  </si>
  <si>
    <t xml:space="preserve">251210083546438 21.02.2025 </t>
  </si>
  <si>
    <t>251210083550454 25.02.2025</t>
  </si>
  <si>
    <t>251210083564119 26.02.2025</t>
  </si>
  <si>
    <t xml:space="preserve">251210083565416 26.02.2025 </t>
  </si>
  <si>
    <t>251210083565435 26.02.2025</t>
  </si>
  <si>
    <t xml:space="preserve">251210083577224 03.03.2025 </t>
  </si>
  <si>
    <t xml:space="preserve">251210083577244 03.03.2025 </t>
  </si>
  <si>
    <t xml:space="preserve">251210083577253 03.03.2025 </t>
  </si>
  <si>
    <t xml:space="preserve">251210083581018 04.03.2025 </t>
  </si>
  <si>
    <t xml:space="preserve">251210083581086 04.03.2025 </t>
  </si>
  <si>
    <t>251210083581122 04.03.2025</t>
  </si>
  <si>
    <t xml:space="preserve">251210083581155 04.03.2025 </t>
  </si>
  <si>
    <t xml:space="preserve">251210083583651 05.03.2025 </t>
  </si>
  <si>
    <t xml:space="preserve">251210083592736 07.03.2025 </t>
  </si>
  <si>
    <t xml:space="preserve">251210083610233 13.03.2025 </t>
  </si>
  <si>
    <t xml:space="preserve">251210083616325 14.03.2025 </t>
  </si>
  <si>
    <t xml:space="preserve">251210083616396 17.03.2025 </t>
  </si>
  <si>
    <t xml:space="preserve">251210083616536 17.03.2025 </t>
  </si>
  <si>
    <t xml:space="preserve">251210083616739 17.03.2025 </t>
  </si>
  <si>
    <t xml:space="preserve">251210083616859 17.03.2025 </t>
  </si>
  <si>
    <t xml:space="preserve">251210083620206 17.03.2025 </t>
  </si>
  <si>
    <t xml:space="preserve">251210083622874 17.03.2025 </t>
  </si>
  <si>
    <t>251210083624590 18.03.2025</t>
  </si>
  <si>
    <t xml:space="preserve">251210083625018 18.03.2025 </t>
  </si>
  <si>
    <t xml:space="preserve">251210083625156 18.03.2025 </t>
  </si>
  <si>
    <t xml:space="preserve">251210083628166 18.03.2025 </t>
  </si>
  <si>
    <t xml:space="preserve">251210083628255 18.03.2025 </t>
  </si>
  <si>
    <t xml:space="preserve">251210083632729 19.03.2025 </t>
  </si>
  <si>
    <t xml:space="preserve">251210083633023 19.03.2025 </t>
  </si>
  <si>
    <t xml:space="preserve">251210083635762 19.03.2025 </t>
  </si>
  <si>
    <t>251210083638278 20.03.2025</t>
  </si>
  <si>
    <t xml:space="preserve">251210083635828 20.03.2025 </t>
  </si>
  <si>
    <t xml:space="preserve">251210083642559 24.03.2025 </t>
  </si>
  <si>
    <t xml:space="preserve">251210083643144 24.03.2025 </t>
  </si>
  <si>
    <t>3988657 13.01.2025</t>
  </si>
  <si>
    <t>4041151 22.01.2025</t>
  </si>
  <si>
    <t>4046044 23.01.2025</t>
  </si>
  <si>
    <t>4061518 25.01.2025</t>
  </si>
  <si>
    <t>4068807 27.01.2025</t>
  </si>
  <si>
    <t>4082217 29.01.2025</t>
  </si>
  <si>
    <t>4088354 30.01.2025</t>
  </si>
  <si>
    <t>4149802 09.02.2025</t>
  </si>
  <si>
    <t>4193166 17.02.2025</t>
  </si>
  <si>
    <t>4208844 19.02.2025</t>
  </si>
  <si>
    <t>4215924 20.02.2025</t>
  </si>
  <si>
    <t>4219089 21.02.2025</t>
  </si>
  <si>
    <t>4223053 21.02.2025</t>
  </si>
  <si>
    <t>4223066 21.02.2025</t>
  </si>
  <si>
    <t>4223072 21.02.2025</t>
  </si>
  <si>
    <t>4231241 23.02.2025</t>
  </si>
  <si>
    <t>4235907 23.02.2025</t>
  </si>
  <si>
    <t>4250297 28.02.2025</t>
  </si>
  <si>
    <t>4250306 28.02.2025</t>
  </si>
  <si>
    <t>4270052 02.03.2025</t>
  </si>
  <si>
    <t>4297125 12.03.2025</t>
  </si>
  <si>
    <t>4328133 17.03.2025</t>
  </si>
  <si>
    <t>4328141 17.03.2025</t>
  </si>
  <si>
    <t>4355936 24.03.2025</t>
  </si>
  <si>
    <t>4358319 24.03.2025</t>
  </si>
  <si>
    <t>4386942 28.03.2025</t>
  </si>
  <si>
    <t>4012236  22.01.2025</t>
  </si>
  <si>
    <t>SL1191243 45733</t>
  </si>
  <si>
    <t>SL1188557 45729</t>
  </si>
  <si>
    <t>SL1183275 45721</t>
  </si>
  <si>
    <t>SL1171803 45706</t>
  </si>
  <si>
    <t>SL1171805 45706</t>
  </si>
  <si>
    <t>SL1159500 45684</t>
  </si>
  <si>
    <t>SL1154668 45670</t>
  </si>
  <si>
    <t>251200343954048 26.03.2025</t>
  </si>
  <si>
    <t>251200323954005 26.03.2025</t>
  </si>
  <si>
    <t>251200533953423 26.03.2025</t>
  </si>
  <si>
    <t>251200013937057 20.03.2025</t>
  </si>
  <si>
    <t>251200343931332 19.03.2025</t>
  </si>
  <si>
    <t>251200013924143 18.03.2025</t>
  </si>
  <si>
    <t>251200323915861 14.03.2025</t>
  </si>
  <si>
    <t>251200323915846 14.03.2025</t>
  </si>
  <si>
    <t>251200323915461 14.03.2025</t>
  </si>
  <si>
    <t>251201103914164 14.03.2025</t>
  </si>
  <si>
    <t>251200303913945 14.03.2025</t>
  </si>
  <si>
    <t>251200373912175 13.03.2025</t>
  </si>
  <si>
    <t>251200343911484 13.03.2025</t>
  </si>
  <si>
    <t>251200163908420 13.03.2025</t>
  </si>
  <si>
    <t>251200293906714 12.03.2025</t>
  </si>
  <si>
    <t>251200013906418 12.03.2025</t>
  </si>
  <si>
    <t>251200323887353 05.03.2025</t>
  </si>
  <si>
    <t>251200323887213 05.03.2025</t>
  </si>
  <si>
    <t>251200323887174 05.03.2025</t>
  </si>
  <si>
    <t>251200323886122 05.03.2025</t>
  </si>
  <si>
    <t>251200323882580 04.03.2025</t>
  </si>
  <si>
    <t>251200323882540 04.03.2025</t>
  </si>
  <si>
    <t>251200653878407 03.03.2025</t>
  </si>
  <si>
    <t>251200363870378 27.02.2025</t>
  </si>
  <si>
    <t>251200453869573 27.02.2025</t>
  </si>
  <si>
    <t>251200323866789 27.02.2025</t>
  </si>
  <si>
    <t>251200373863097 26.02.2025</t>
  </si>
  <si>
    <t>251200273858438 25.02.2025</t>
  </si>
  <si>
    <t>251200243854047 24.02.2025</t>
  </si>
  <si>
    <t>251200243853975 24.02.2025</t>
  </si>
  <si>
    <t>251200013852842 24.02.2025</t>
  </si>
  <si>
    <t>251200323849773 24.02.2025</t>
  </si>
  <si>
    <t>251200683849701 24.02.2025</t>
  </si>
  <si>
    <t>251200243845628 21.02.2025</t>
  </si>
  <si>
    <t>251200293845589 21.02.2025</t>
  </si>
  <si>
    <t>251200023809994 14.02.2025</t>
  </si>
  <si>
    <t>251200253801450 13.02.2025</t>
  </si>
  <si>
    <t>251200323798556 12.02.2025</t>
  </si>
  <si>
    <t>251200253791761 11.02.2025</t>
  </si>
  <si>
    <t>251200323777745 10.02.2025</t>
  </si>
  <si>
    <t>251200253775195 07.02.2025</t>
  </si>
  <si>
    <t>251200303772792 07.02.2025</t>
  </si>
  <si>
    <t>251200253771812 07.02.2025</t>
  </si>
  <si>
    <t>251200323767942 06.02.2025</t>
  </si>
  <si>
    <t>251200243767365 06.02.2025</t>
  </si>
  <si>
    <t>251200243764047 06.02.2025</t>
  </si>
  <si>
    <t>251200173757227 05.02.2025</t>
  </si>
  <si>
    <t>251200013743124 31.01.2025</t>
  </si>
  <si>
    <t>251200363739022 31.01.2025</t>
  </si>
  <si>
    <t>251200013738137 30.01.2025</t>
  </si>
  <si>
    <t>251200173732510 29.01.2025</t>
  </si>
  <si>
    <t>251200013732371 29.01.2025</t>
  </si>
  <si>
    <t>251200013731167 29.01.2025</t>
  </si>
  <si>
    <t>251200343723674 28.01.2025</t>
  </si>
  <si>
    <t>251200253708108 24.01.2025</t>
  </si>
  <si>
    <t>251200323695449 22.01.2025</t>
  </si>
  <si>
    <t>251200323687094 20.01.2025</t>
  </si>
  <si>
    <t>251200323686952 20.01.2025</t>
  </si>
  <si>
    <t>251200323686838 20.01.2025</t>
  </si>
  <si>
    <t>251200323686544 20.01.2025</t>
  </si>
  <si>
    <t>251200383680945 17.01.2025</t>
  </si>
  <si>
    <t>251200653678492 17.01.2025</t>
  </si>
  <si>
    <t>251200243677238 16.01.2025</t>
  </si>
  <si>
    <t>251200343670542 14.01.2025</t>
  </si>
  <si>
    <t>251200363670470 14.01.2025</t>
  </si>
  <si>
    <t>251200013659675 09.01.2025</t>
  </si>
  <si>
    <t>251200363657228 09.01.2025</t>
  </si>
  <si>
    <t>251200153648329 06.01.2025</t>
  </si>
  <si>
    <t>251200683644868 03.01.2025</t>
  </si>
  <si>
    <t>251200373644076 03.01.2025</t>
  </si>
  <si>
    <t>Узбекистон Республикаси Фукаро мухофазаси институти</t>
  </si>
  <si>
    <t>ГУП Центр комплексной экспертизы проектов и импортных контрактов при Министерстве экономики и промышленности Республики Узбекистан</t>
  </si>
  <si>
    <t>Uzbekistan Airports Cargo MCHJ</t>
  </si>
  <si>
    <t>Алишер Навоий номидаги Тошкент давлат ўзбек тили ва адабиёти университети хузуридаги Давлат тилида иш юритиш асосларини ўкитиш ва малака ошириш маркази</t>
  </si>
  <si>
    <t>ООО UNICON-SOFT</t>
  </si>
  <si>
    <t>Unicon.uz fan-texnika va marketing tadqiqotlari markazi MCHJ</t>
  </si>
  <si>
    <t>ОАО Узбекистон почтаси</t>
  </si>
  <si>
    <t>Тошкент шахар ер ости умумий ўтиш мухандислик коллекторлари бошкармаси ДУК</t>
  </si>
  <si>
    <t>Ўзбекистон Республикаси Марказий банкининг Республика Инкассация хизмати давлат унитар корхонаси</t>
  </si>
  <si>
    <t>Худудий электр тармоклари АЖ</t>
  </si>
  <si>
    <t>"STONE PRODUCTION" MAS'ULIYATI CHEKLANGAN JAMIYAT</t>
  </si>
  <si>
    <t>"ANGLESEY FOOD" MAS'ULIYATI CHEKLANGAN JAMIYAT XORIJIY KORXONA</t>
  </si>
  <si>
    <t>Ягона етказиб берувчи</t>
  </si>
  <si>
    <t>201971646</t>
  </si>
  <si>
    <t>305219838</t>
  </si>
  <si>
    <t>308924347</t>
  </si>
  <si>
    <t>307387233</t>
  </si>
  <si>
    <t>305109680</t>
  </si>
  <si>
    <t>200898586</t>
  </si>
  <si>
    <t>200833833</t>
  </si>
  <si>
    <t>202570646</t>
  </si>
  <si>
    <t>201052396</t>
  </si>
  <si>
    <t>306350099</t>
  </si>
  <si>
    <t>302085067</t>
  </si>
  <si>
    <t>202099756</t>
  </si>
  <si>
    <t>239-TZ</t>
  </si>
  <si>
    <t>265М/25</t>
  </si>
  <si>
    <t>Экс-159/4</t>
  </si>
  <si>
    <t>2827-Т</t>
  </si>
  <si>
    <t>150/2025-Tosh</t>
  </si>
  <si>
    <t>106-В</t>
  </si>
  <si>
    <t>24833-2025/IJRO</t>
  </si>
  <si>
    <t>E-25-4519</t>
  </si>
  <si>
    <t>13</t>
  </si>
  <si>
    <t>94</t>
  </si>
  <si>
    <t>ХЦ-66</t>
  </si>
  <si>
    <t>0226</t>
  </si>
  <si>
    <t>ХЦ-61</t>
  </si>
  <si>
    <t>38-24</t>
  </si>
  <si>
    <t>185</t>
  </si>
  <si>
    <t>27.03.2025</t>
  </si>
  <si>
    <t>25.03.2025</t>
  </si>
  <si>
    <t>251200103956121 27.03.2025</t>
  </si>
  <si>
    <t>251200103947395 25.03.2025</t>
  </si>
  <si>
    <t>251200103944779 24.03.2025</t>
  </si>
  <si>
    <t>251200103933526 19.03.2025</t>
  </si>
  <si>
    <t>251200103816725 17.02.2025</t>
  </si>
  <si>
    <t>251200103800101 13.02.2025</t>
  </si>
  <si>
    <t>251200103771967 07.02.2025</t>
  </si>
  <si>
    <t>251200103764444 06.02.2025</t>
  </si>
  <si>
    <t>251200103756359 05.02.2025</t>
  </si>
  <si>
    <t>251200103726202 28.01.2025</t>
  </si>
  <si>
    <t>251200103710051 24.01.2025</t>
  </si>
  <si>
    <t>251200103694209 22.01.2025</t>
  </si>
  <si>
    <t>251200103692689 21.01.2025</t>
  </si>
  <si>
    <t>251200143668517 14.01.2025</t>
  </si>
  <si>
    <t>251200143668088 14.01.2025</t>
  </si>
  <si>
    <t>Chakana xizmatlar boʻyicha “omonat” dasturi ishlab chiqish uchun texnik topshiriq loyihasini axborot va kiberxavfsizlik talablariga muvofiqligi yuzasidan ekspertizadan o‘tkazish xizmatini ko‘rsatadi</t>
  </si>
  <si>
    <t>на оказание услуг/выполнение работ по проведению
комплексной экспертизы предпроектной, проектной,
тендерной документации, технического задания и проектов
контрактов (договоров)</t>
  </si>
  <si>
    <t>Услуга по обработке грузов в аэропортах</t>
  </si>
  <si>
    <t xml:space="preserve">Услуга организации курсов по обучению и повышению квалификации по делопроизводству на узбекском языке </t>
  </si>
  <si>
    <t>Ежемесячная абонентская плата за использование Единой межведомственной электронной системы исполнительской дисциплины «Ijro.gov.uz»</t>
  </si>
  <si>
    <t>Защищенная электронная почта Е-ХАТ</t>
  </si>
  <si>
    <t>Почта жўнатмаларини қоғоз кўринишида чоп этиш, уни конвертга жойлаштириш ва олувчиларга етказиб бериш (3 дона босма варақ 9500 сўмдан)</t>
  </si>
  <si>
    <t>Услуга инженерных коллекторов</t>
  </si>
  <si>
    <t>Услуга по инкассации</t>
  </si>
  <si>
    <t>Услуга по передаче электроэнергии годовой</t>
  </si>
  <si>
    <t xml:space="preserve">Услуга по инкассации </t>
  </si>
  <si>
    <t>конференц стол 1600*900*750 из ЛМДФ</t>
  </si>
  <si>
    <t>Продукты пищевые, содержащие какао, не включенные в другие группировки</t>
  </si>
  <si>
    <t>ЗРУ-684, 61-статья</t>
  </si>
  <si>
    <t>Будка сборная из металла Жалюзи оконные Диван Стол журнальный Стол офисный</t>
  </si>
  <si>
    <t>Энг мақбул таклифларни танлаб</t>
  </si>
  <si>
    <t xml:space="preserve">SAPRAMTECH MCHJ </t>
  </si>
  <si>
    <t xml:space="preserve">KELAJAK UCHUN LOYIHALAR MCHJ </t>
  </si>
  <si>
    <t xml:space="preserve">WORKUP MARKETING </t>
  </si>
  <si>
    <t xml:space="preserve">IDEMIA Solutions Czech, s.r.o.  </t>
  </si>
  <si>
    <t xml:space="preserve">ООО MERCURY DMC </t>
  </si>
  <si>
    <t xml:space="preserve">AO OOO "KPMG AUDIT" </t>
  </si>
  <si>
    <t xml:space="preserve">ООО INNOVATE RESOURCES </t>
  </si>
  <si>
    <t xml:space="preserve">OOO "Agata Impex Limited" </t>
  </si>
  <si>
    <t xml:space="preserve">ООО SHAHRIYOR ABZ-050 </t>
  </si>
  <si>
    <t xml:space="preserve">ООО WE ARE DIGITAL </t>
  </si>
  <si>
    <t xml:space="preserve">PUBLIC MEDIA MCHJ </t>
  </si>
  <si>
    <t xml:space="preserve">ООО DONO MASLAHAT </t>
  </si>
  <si>
    <t xml:space="preserve">ООО "PIKA MEDIA" </t>
  </si>
  <si>
    <t xml:space="preserve">WHITECLOUD MCHJ </t>
  </si>
  <si>
    <t>03.02.2025</t>
  </si>
  <si>
    <t>06.03.2025</t>
  </si>
  <si>
    <t>Оборудование компьютерное, электронное и оптическое</t>
  </si>
  <si>
    <t>Продукты программные и услуги по разработке программного обеспечения; консультационные и аналогичные услуги в области информационных технологий</t>
  </si>
  <si>
    <t>Услуги головных офисов; услуги консультативные в области управления предприятием</t>
  </si>
  <si>
    <t>Услуги рекламные и услуги по исследованию конъюнктуры рынка</t>
  </si>
  <si>
    <t>Услуги юридические и бухгалтерские</t>
  </si>
  <si>
    <t>Услуги издательские</t>
  </si>
  <si>
    <t>Сооружения и строительные работы в области гражданского строительства</t>
  </si>
  <si>
    <t>Работы строительные специализированные</t>
  </si>
  <si>
    <t>ООО TRUST-INSURANCE</t>
  </si>
  <si>
    <t>Тендер</t>
  </si>
  <si>
    <t>25120012417818 19.03.2025</t>
  </si>
  <si>
    <t>25120012410052 03.02.2025</t>
  </si>
  <si>
    <t>25120012410292 03.02.2025</t>
  </si>
  <si>
    <t>24120012408154 17.01.2025</t>
  </si>
  <si>
    <t>24120012404839 06.01.2025</t>
  </si>
  <si>
    <t>25120012409673 10.02.2025</t>
  </si>
  <si>
    <t>24120012408253 17.01.2025</t>
  </si>
  <si>
    <t>24120012408090 10.01.2025</t>
  </si>
  <si>
    <t>25120012415029 04.03.2025</t>
  </si>
  <si>
    <t>25120012418645 18.03.2025</t>
  </si>
  <si>
    <t>24120012404837 06.01.2025</t>
  </si>
  <si>
    <t>24120012405472 06.01.2025</t>
  </si>
  <si>
    <t>25120012415211 06.03.2025</t>
  </si>
  <si>
    <t>25120012409367 11.02.2025</t>
  </si>
  <si>
    <t>25120012415217 06.03.2025</t>
  </si>
  <si>
    <t>24121006408031 17.01.2025</t>
  </si>
  <si>
    <t>24121006408030 17.01.2025</t>
  </si>
  <si>
    <t>04.02.2025</t>
  </si>
  <si>
    <t>01/14/2500446</t>
  </si>
  <si>
    <t>01/14/2500447</t>
  </si>
  <si>
    <t>SPRMTCH-026 l2025</t>
  </si>
  <si>
    <t>02-01/25</t>
  </si>
  <si>
    <t>18.02.2025</t>
  </si>
  <si>
    <t>BRB-2025</t>
  </si>
  <si>
    <t>C-UZA-25-00034</t>
  </si>
  <si>
    <t>C-UZA-25-00024</t>
  </si>
  <si>
    <t>34/7</t>
  </si>
  <si>
    <t>19/03</t>
  </si>
  <si>
    <t>0801</t>
  </si>
  <si>
    <t>BADRI'S GLOBAL MCHJ</t>
  </si>
  <si>
    <t>4079121.1.1</t>
  </si>
  <si>
    <t>4079121 03.02.2025</t>
  </si>
  <si>
    <t>DOWN RIGHT MCHJ</t>
  </si>
  <si>
    <t>4106702.1.1</t>
  </si>
  <si>
    <t>4106702 12.02.2025</t>
  </si>
  <si>
    <t>Краска для цветного принтера</t>
  </si>
  <si>
    <t>Картридж для принтера</t>
  </si>
  <si>
    <t>ЯККА ТАРТИБДАГИ ТАДБИРКОР</t>
  </si>
  <si>
    <t>4280509.1.1</t>
  </si>
  <si>
    <t>4280509 04.03.2025</t>
  </si>
  <si>
    <t>Рычаг для слива</t>
  </si>
  <si>
    <t>"SHUKRONA BIRD" XUSUSIY KORXONA</t>
  </si>
  <si>
    <t>311449573</t>
  </si>
  <si>
    <t>4044383.1.1</t>
  </si>
  <si>
    <t>4044383 20.01.2025</t>
  </si>
  <si>
    <t>Қаттиқ диск</t>
  </si>
  <si>
    <t>IMPALL SHOP MCHJ</t>
  </si>
  <si>
    <t>307661834</t>
  </si>
  <si>
    <t>4050985.1.1</t>
  </si>
  <si>
    <t>4050985 21.01.2025</t>
  </si>
  <si>
    <t>Установка шлагбаума</t>
  </si>
  <si>
    <t>BEST WILL XARID MCHJ</t>
  </si>
  <si>
    <t>310880254</t>
  </si>
  <si>
    <t>4052833.1.1</t>
  </si>
  <si>
    <t>4052833 22.01.2025</t>
  </si>
  <si>
    <t>BIG MASTER SANTEX SERVIS MCHJ</t>
  </si>
  <si>
    <t>311543520</t>
  </si>
  <si>
    <t>4057041.1.1</t>
  </si>
  <si>
    <t>4057041 22.01.2025</t>
  </si>
  <si>
    <t>Услуга по монтажу электрических установок</t>
  </si>
  <si>
    <t>4068713.1.1</t>
  </si>
  <si>
    <t>26.01.2025</t>
  </si>
  <si>
    <t>4068713 24.01.2025</t>
  </si>
  <si>
    <t>4069648.1.1</t>
  </si>
  <si>
    <t>4069648 24.01.2025</t>
  </si>
  <si>
    <t>"MAXOCOM" mas'uliyati cheklangan jamiyati</t>
  </si>
  <si>
    <t>304920459</t>
  </si>
  <si>
    <t>4067050.1.1</t>
  </si>
  <si>
    <t>4067050 25.01.2025</t>
  </si>
  <si>
    <t>Услуга по печатанию журнала</t>
  </si>
  <si>
    <t>4067052.1.1</t>
  </si>
  <si>
    <t>4067052 25.01.2025</t>
  </si>
  <si>
    <t>4067053.1.1</t>
  </si>
  <si>
    <t>4067053 25.01.2025</t>
  </si>
  <si>
    <t>4069664.1.1</t>
  </si>
  <si>
    <t>4069664 25.01.2025</t>
  </si>
  <si>
    <t>Книга приходно-расходная по учету бланков строгой отчетности</t>
  </si>
  <si>
    <t>ONLINE TREYD 777 XK</t>
  </si>
  <si>
    <t>310564360</t>
  </si>
  <si>
    <t>4091197.1.1</t>
  </si>
  <si>
    <t>4091197 29.01.2025</t>
  </si>
  <si>
    <t>Драйвер светодиодный</t>
  </si>
  <si>
    <t>NUR ZAMIN PARTNER 2022 MCHJ</t>
  </si>
  <si>
    <t>309962355</t>
  </si>
  <si>
    <t>4132128.1.1</t>
  </si>
  <si>
    <t>4132128 05.02.2025</t>
  </si>
  <si>
    <t>4132513.1.1</t>
  </si>
  <si>
    <t>4132513 05.02.2025</t>
  </si>
  <si>
    <t>Одежда специальная для охранных структур</t>
  </si>
  <si>
    <t>4181785.1.1</t>
  </si>
  <si>
    <t>4181785 12.02.2025</t>
  </si>
  <si>
    <t>Услуга по ремонту принтера</t>
  </si>
  <si>
    <t>ОБЩЕСТВО С ОГРАНИЧЕННОЙ ОТВЕТСТВЕННОСТЬЮ "SULFAR"</t>
  </si>
  <si>
    <t>308121223</t>
  </si>
  <si>
    <t>4228033.1.1</t>
  </si>
  <si>
    <t>22.02.2025</t>
  </si>
  <si>
    <t>4228033 20.02.2025</t>
  </si>
  <si>
    <t>Арматура для сливного бачка унитаза</t>
  </si>
  <si>
    <t>4228951.1.1</t>
  </si>
  <si>
    <t>4228951 20.02.2025</t>
  </si>
  <si>
    <t>Весы напольные, электронные</t>
  </si>
  <si>
    <t>311826230</t>
  </si>
  <si>
    <t>4230109.1.1</t>
  </si>
  <si>
    <t>4230109 21.02.2025</t>
  </si>
  <si>
    <t>Машинка для чистки обуви</t>
  </si>
  <si>
    <t>ЯККА ТАРТИБДАГИ ТАДБИРКОР "YAKUBOV SHOYAXYO LUTFULLA O'G'LI"</t>
  </si>
  <si>
    <t>568072430</t>
  </si>
  <si>
    <t>4334370.1.1</t>
  </si>
  <si>
    <t>4334370 16.03.2025</t>
  </si>
  <si>
    <t>Услуга по замене чехлов и других комплектующих офисных кресел</t>
  </si>
  <si>
    <t>ЯТТ "Шукурова Дилдора Исамиддиновна"</t>
  </si>
  <si>
    <t>470885388</t>
  </si>
  <si>
    <t>2903042</t>
  </si>
  <si>
    <t>251210083436519 10.01.2025</t>
  </si>
  <si>
    <t>Услуга по уходу за декоративными цветами</t>
  </si>
  <si>
    <t>YTT ISHAXODJAYEV TAXIR ZAKIRXUJAYEVICH</t>
  </si>
  <si>
    <t>30911786600014</t>
  </si>
  <si>
    <t>2903045</t>
  </si>
  <si>
    <t>251210083436526 10.01.2025</t>
  </si>
  <si>
    <t>Услуга по садоводству</t>
  </si>
  <si>
    <t>ООО EXPRESS BUSINESS INTERNATIONAL</t>
  </si>
  <si>
    <t>305024654</t>
  </si>
  <si>
    <t>2904936</t>
  </si>
  <si>
    <t>251210083438148 13.01.2025</t>
  </si>
  <si>
    <t>Такелажные работы</t>
  </si>
  <si>
    <t>2917579</t>
  </si>
  <si>
    <t>251210083453140 18.01.2025</t>
  </si>
  <si>
    <t>2917580</t>
  </si>
  <si>
    <t>251210083453136 18.01.2025</t>
  </si>
  <si>
    <t>2917612</t>
  </si>
  <si>
    <t>251210083453145 18.01.2025</t>
  </si>
  <si>
    <t>2925435</t>
  </si>
  <si>
    <t>251210083461460 22.01.2025</t>
  </si>
  <si>
    <t>2935372</t>
  </si>
  <si>
    <t>251210083472900 27.01.2025</t>
  </si>
  <si>
    <t>"A`LO KOMIL" MCHJ</t>
  </si>
  <si>
    <t>309761749</t>
  </si>
  <si>
    <t>2939302</t>
  </si>
  <si>
    <t>251210083478778 29.01.2025</t>
  </si>
  <si>
    <t>SCHOTCHIK GOLD MCHJ</t>
  </si>
  <si>
    <t>311569353</t>
  </si>
  <si>
    <t>2957691</t>
  </si>
  <si>
    <t>251210083499042 05.02.2025</t>
  </si>
  <si>
    <t>Счетчики производства или потребления электроэнергии</t>
  </si>
  <si>
    <t>ООО "ULTRA TEPLO GAZ SERVIS"</t>
  </si>
  <si>
    <t>305744272</t>
  </si>
  <si>
    <t>2970725</t>
  </si>
  <si>
    <t>251210083514626 10.02.2025</t>
  </si>
  <si>
    <t>2977876</t>
  </si>
  <si>
    <t>251210083522975 12.02.2025</t>
  </si>
  <si>
    <t>2991160</t>
  </si>
  <si>
    <t>251210083538302 17.02.2025</t>
  </si>
  <si>
    <t>3050395</t>
  </si>
  <si>
    <t>251210083608730 11.03.2025</t>
  </si>
  <si>
    <t>MChJ "MOBILE SOLUTIONS"</t>
  </si>
  <si>
    <t>302434272</t>
  </si>
  <si>
    <t>3050429</t>
  </si>
  <si>
    <t>251210083608752 11.03.2025</t>
  </si>
  <si>
    <t>3067718</t>
  </si>
  <si>
    <t>251210083627805 16.03.2025</t>
  </si>
  <si>
    <t>3067719</t>
  </si>
  <si>
    <t>251210083627790 16.03.2025</t>
  </si>
  <si>
    <t>CHILONZOR DEHQON BOZORI MAS ULIYATI CHEKLANGAN JAMIYAT</t>
  </si>
  <si>
    <t>200796420</t>
  </si>
  <si>
    <t>47</t>
  </si>
  <si>
    <t>251200343912290 13.03.2025</t>
  </si>
  <si>
    <t>"MIROBOD DEHQON BOZORI" AKSIYADORLIK JAMIYATI</t>
  </si>
  <si>
    <t>200985272</t>
  </si>
  <si>
    <t>094</t>
  </si>
  <si>
    <t>251200343907518 13.03.2025</t>
  </si>
  <si>
    <t>25</t>
  </si>
  <si>
    <t>251200343903633 12.03.2025</t>
  </si>
  <si>
    <t>Услуга по передаче электроэнергии</t>
  </si>
  <si>
    <t xml:space="preserve">Umarov Botir </t>
  </si>
  <si>
    <t>08</t>
  </si>
  <si>
    <t>251200453891097 06.03.2025</t>
  </si>
  <si>
    <t>Средний ремонт транспортных средств</t>
  </si>
  <si>
    <t>Тошкент шахар давлат архиви</t>
  </si>
  <si>
    <t>201059379</t>
  </si>
  <si>
    <t>44</t>
  </si>
  <si>
    <t>251200103888770 06.03.2025</t>
  </si>
  <si>
    <t>Услуга по разработке и согласованию нормативных документов по делопроизводству и архивному делу в организациях (инструкции, номенклатуры, положения, перечни)</t>
  </si>
  <si>
    <t>26/to-044</t>
  </si>
  <si>
    <t>251200343880693 04.03.2025</t>
  </si>
  <si>
    <t>Услуга эксплуатационные в сфере коммунального обслуживания</t>
  </si>
  <si>
    <t>26/to-045</t>
  </si>
  <si>
    <t>251200343880672 04.03.2025</t>
  </si>
  <si>
    <t>1945724280</t>
  </si>
  <si>
    <t>251200243861599 26.02.2025</t>
  </si>
  <si>
    <t>Услуга по торговле сим картами</t>
  </si>
  <si>
    <t>YTT Xo'jamqulova Feruza G'ayrat qizi</t>
  </si>
  <si>
    <t>251200343859797 25.02.2025</t>
  </si>
  <si>
    <t>"YANGI-HAYOT OBOD MAKON" MAS'ULIYATI CHEKLANGAN JAMIYAT</t>
  </si>
  <si>
    <t>309452389</t>
  </si>
  <si>
    <t>251200343859540 25.02.2025</t>
  </si>
  <si>
    <t>YTT Eshto'xtarov Navro'z Normurod o'g'li</t>
  </si>
  <si>
    <t>251200343859499 25.02.2025</t>
  </si>
  <si>
    <t>2871</t>
  </si>
  <si>
    <t>251200103842074 21.02.2025</t>
  </si>
  <si>
    <t>"MAKKAM TOSHOY NARGIZA" MAS'ULIYATI CHEKLANGAN JAMIYAT</t>
  </si>
  <si>
    <t>310637640</t>
  </si>
  <si>
    <t>251200343826315 18.02.2025</t>
  </si>
  <si>
    <t>"EXPRESS FOODS" MAS'ULIYATI CHEKLANGAN JAMIYAT</t>
  </si>
  <si>
    <t>303128027</t>
  </si>
  <si>
    <t>251200343820327 18.02.2025</t>
  </si>
  <si>
    <t>Зуфаров Зафар Дилмурод ўғли</t>
  </si>
  <si>
    <t>01/02</t>
  </si>
  <si>
    <t>251200343800253 13.02.2025</t>
  </si>
  <si>
    <t>"LIKE REAL GOLD" MAS'ULIYATI CHEKLANGAN JAMIYAT</t>
  </si>
  <si>
    <t>304071470</t>
  </si>
  <si>
    <t>251200343800205 13.02.2025</t>
  </si>
  <si>
    <t>"ASADBEK CLASSIC" MAS'ULIYATI CHEKLANGAN JAMIYAT</t>
  </si>
  <si>
    <t>302947694</t>
  </si>
  <si>
    <t>251200343800165 13.02.2025</t>
  </si>
  <si>
    <t>"MUHAMMADAMIN TRADING GROUP" MAS'ULIYATI CHEKLANGAN JAMIYAT</t>
  </si>
  <si>
    <t>302243732</t>
  </si>
  <si>
    <t>251200343800138 13.02.2025</t>
  </si>
  <si>
    <t>ХЦ-62</t>
  </si>
  <si>
    <t>251200103799881 13.02.2025</t>
  </si>
  <si>
    <t>OLMAZOR TUMAN TIBBIYOT BIRLASHMASI-MARKAZIY KO'P TARMOQLI POLIKLINIKA</t>
  </si>
  <si>
    <t>202017438</t>
  </si>
  <si>
    <t>251200343786752 11.02.2025</t>
  </si>
  <si>
    <t>UZAUTO MOTORS АЖ</t>
  </si>
  <si>
    <t>200244767</t>
  </si>
  <si>
    <t>3-266-2025-00379uz</t>
  </si>
  <si>
    <t>251200413775123 07.02.2025</t>
  </si>
  <si>
    <t>Автомобиль легковой</t>
  </si>
  <si>
    <t>2260</t>
  </si>
  <si>
    <t>251200103773570 07.02.2025</t>
  </si>
  <si>
    <t>хц-65</t>
  </si>
  <si>
    <t>251200103772990 07.02.2025</t>
  </si>
  <si>
    <t>8610</t>
  </si>
  <si>
    <t>251200103772922 07.02.2025</t>
  </si>
  <si>
    <t>Худудгазтаъминот АЖ</t>
  </si>
  <si>
    <t>306605769</t>
  </si>
  <si>
    <t>72999/1</t>
  </si>
  <si>
    <t>251200103772892 07.02.2025</t>
  </si>
  <si>
    <t>Услуга по газоснабжению</t>
  </si>
  <si>
    <t>0137</t>
  </si>
  <si>
    <t>251200103772301 07.02.2025</t>
  </si>
  <si>
    <t>092693</t>
  </si>
  <si>
    <t>251200173772243 07.02.2025</t>
  </si>
  <si>
    <t>Услуга по вывозу мусора</t>
  </si>
  <si>
    <t>Управление охраны ГУВД города Ташкента</t>
  </si>
  <si>
    <t>202628856</t>
  </si>
  <si>
    <t>15263-Б</t>
  </si>
  <si>
    <t>251200103768998 06.02.2025</t>
  </si>
  <si>
    <t>Услуга оказание охранных услуг на договорной основе юридическим лицам</t>
  </si>
  <si>
    <t>251200103768934 06.02.2025</t>
  </si>
  <si>
    <t>16184-Б</t>
  </si>
  <si>
    <t>251200103768664 06.02.2025</t>
  </si>
  <si>
    <t>16816-П</t>
  </si>
  <si>
    <t>251200103768236 06.02.2025</t>
  </si>
  <si>
    <t>21148-T</t>
  </si>
  <si>
    <t>251200103767814 06.02.2025</t>
  </si>
  <si>
    <t>18291-п</t>
  </si>
  <si>
    <t>251200103767242 06.02.2025</t>
  </si>
  <si>
    <t>"UZAVTOVOKZAL SERVIS" MAS'ULIYATI CHEKLANGAN JAMIYAT</t>
  </si>
  <si>
    <t>200796104</t>
  </si>
  <si>
    <t>06/25</t>
  </si>
  <si>
    <t>251200343761946 05.02.2025</t>
  </si>
  <si>
    <t>251200343754165 04.02.2025</t>
  </si>
  <si>
    <t>"PANOX" MAS‘ULIYATI CHEKLANGAN JAMIYATI</t>
  </si>
  <si>
    <t>202408679</t>
  </si>
  <si>
    <t>251200343754149 04.02.2025</t>
  </si>
  <si>
    <t>Саидумарова Малика</t>
  </si>
  <si>
    <t>251200343754141 04.02.2025</t>
  </si>
  <si>
    <t>"LUX MARKET 7777" MAS`ULIYATI CHEKLANGAN JAMIYAT</t>
  </si>
  <si>
    <t>307747496</t>
  </si>
  <si>
    <t>251200343754137 04.02.2025</t>
  </si>
  <si>
    <t>Саматов Хамидулла 3айдаллиевич</t>
  </si>
  <si>
    <t>63</t>
  </si>
  <si>
    <t>251200343754132 04.02.2025</t>
  </si>
  <si>
    <t>"YANGI DARXON KLINIKASI" MAS'ULIYATI CHEKLANGAN JAMIYAT</t>
  </si>
  <si>
    <t>310657205</t>
  </si>
  <si>
    <t>251200343754123 04.02.2025</t>
  </si>
  <si>
    <t>"STREET MEGA EMPORIUM" MAS'ULIYATI CHEKLANGAN JAMIYAT</t>
  </si>
  <si>
    <t>310376319</t>
  </si>
  <si>
    <t>03</t>
  </si>
  <si>
    <t>251200343754094 04.02.2025</t>
  </si>
  <si>
    <t>251200343754081 04.02.2025</t>
  </si>
  <si>
    <t>"SAMIRODILRIZO BARAKA" MAS`ULIYATI CHEKLANGAN JAMIYAT</t>
  </si>
  <si>
    <t>308297154</t>
  </si>
  <si>
    <t>251200343754061 04.02.2025</t>
  </si>
  <si>
    <t>"ROXILA-RAYHON MARKET" MAS'ULIYATI CHEKLANGAN JAMIYAT</t>
  </si>
  <si>
    <t>308928586</t>
  </si>
  <si>
    <t>01/25</t>
  </si>
  <si>
    <t>251200343754052 04.02.2025</t>
  </si>
  <si>
    <t>251200343754036 04.02.2025</t>
  </si>
  <si>
    <t>Хасан</t>
  </si>
  <si>
    <t>251200343753974 04.02.2025</t>
  </si>
  <si>
    <t>"CHICKEN GRILL" MAS`ULIYATI CHEKLANGAN JAMIYAT</t>
  </si>
  <si>
    <t>205863018</t>
  </si>
  <si>
    <t>251200343753947 04.02.2025</t>
  </si>
  <si>
    <t>48</t>
  </si>
  <si>
    <t>251200103718228 27.01.2025</t>
  </si>
  <si>
    <t>Услуга специальной почтовой связи</t>
  </si>
  <si>
    <t>"DRIVER`S VILLAGE" MAS'ULIYATI CHEKLANGAN JAMIYAT</t>
  </si>
  <si>
    <t>300812151</t>
  </si>
  <si>
    <t>16</t>
  </si>
  <si>
    <t>251200453716621 27.01.2025</t>
  </si>
  <si>
    <t>RADJABBAYEV S.M</t>
  </si>
  <si>
    <t>528692677</t>
  </si>
  <si>
    <t>251200143700981 23.01.2025</t>
  </si>
  <si>
    <t>251200143694301 22.01.2025</t>
  </si>
  <si>
    <t>030</t>
  </si>
  <si>
    <t>18.01.2025</t>
  </si>
  <si>
    <t>251200343681886 18.01.2025</t>
  </si>
  <si>
    <t>Харид тури 1.Аукцион 2.Электрон дўкон 3.Миллий дўкон 4.Тўғридан-тўғри 5.Ягона етказиб берувчи 6.Энг мақбул таклифларни танлаб олиш 7.Тендер</t>
  </si>
  <si>
    <t>LOTUS GROUP KOB MCHJ</t>
  </si>
  <si>
    <t>309430029</t>
  </si>
  <si>
    <t>2941912</t>
  </si>
  <si>
    <t>251210083480854 29.01.2025</t>
  </si>
  <si>
    <t>Услуга по перевозке грузов</t>
  </si>
  <si>
    <t>ALEX FIRST GROUP MCHJ</t>
  </si>
  <si>
    <t>311349570</t>
  </si>
  <si>
    <t>2975139</t>
  </si>
  <si>
    <t>251210083519933 11.02.2025</t>
  </si>
  <si>
    <t>MCHJ SHOXJAXON STROY  77</t>
  </si>
  <si>
    <t>308674209</t>
  </si>
  <si>
    <t>2999921</t>
  </si>
  <si>
    <t>251210083549049 19.02.2025</t>
  </si>
  <si>
    <t>Услуга по выполнение перевозки опасных грузов</t>
  </si>
  <si>
    <t>NETWORK TECHNO SERVICE MCHJ</t>
  </si>
  <si>
    <t>302614000</t>
  </si>
  <si>
    <t>3004956</t>
  </si>
  <si>
    <t>251210083555863 21.02.2025</t>
  </si>
  <si>
    <t>Услуга по установке терминала распознавания лиц</t>
  </si>
  <si>
    <t>BEST AUTO CHECK</t>
  </si>
  <si>
    <t>308990235</t>
  </si>
  <si>
    <t>3020707</t>
  </si>
  <si>
    <t>251210083573765 26.02.2025</t>
  </si>
  <si>
    <t>Технический осмотр транспортных средств</t>
  </si>
  <si>
    <t>"ERKIN SAVDO MOBIL SERVIS" MCHJ</t>
  </si>
  <si>
    <t>302551753</t>
  </si>
  <si>
    <t>3027986</t>
  </si>
  <si>
    <t>251210083580868 02.03.2025</t>
  </si>
  <si>
    <t>3038220</t>
  </si>
  <si>
    <t>251210083594364 05.03.2025</t>
  </si>
  <si>
    <t>Qoriqlashning texnik vositalarini joriy qilish ITM</t>
  </si>
  <si>
    <t>305973337</t>
  </si>
  <si>
    <t>109/MP</t>
  </si>
  <si>
    <t>251200103870871 27.02.2025</t>
  </si>
  <si>
    <t>Услуга обслуживания охранной сигнализации</t>
  </si>
  <si>
    <t>"KATTAQO`RG`ON ISHLAB CHIQARISH SAVDO" MAS`ULIYATI CHEKLANGAN JAMIYAT</t>
  </si>
  <si>
    <t>200746086</t>
  </si>
  <si>
    <t>002</t>
  </si>
  <si>
    <t>251200343870864 27.02.2025</t>
  </si>
  <si>
    <t>Аренда зданий</t>
  </si>
  <si>
    <t>05</t>
  </si>
  <si>
    <t>251200103845036 21.02.2025</t>
  </si>
  <si>
    <t>83</t>
  </si>
  <si>
    <t>251200103832364 19.02.2025</t>
  </si>
  <si>
    <t>SV № 51 TO</t>
  </si>
  <si>
    <t>251200103832308 19.02.2025</t>
  </si>
  <si>
    <t>"LADA" XUSUSIY KORXONA</t>
  </si>
  <si>
    <t>201814340</t>
  </si>
  <si>
    <t>251200453793622 12.02.2025</t>
  </si>
  <si>
    <t>Сервис и обслуживание транспортных средств</t>
  </si>
  <si>
    <t>"GULAZIZAM SILVER SILK" MAS`ULIYATI CHEKLANGAN JAMIYAT</t>
  </si>
  <si>
    <t>305778791</t>
  </si>
  <si>
    <t>251200233766167 06.02.2025</t>
  </si>
  <si>
    <t>Гостиничные услуги</t>
  </si>
  <si>
    <t>251200103765185 06.02.2025</t>
  </si>
  <si>
    <t>82</t>
  </si>
  <si>
    <t>251200103765141 06.02.2025</t>
  </si>
  <si>
    <t>"SAMARQAND          AVTOTEXXIZMAT" MAS'ULIYATI CHEKLANGAN JAMIYAT</t>
  </si>
  <si>
    <t>200714269</t>
  </si>
  <si>
    <t>3-110-2025-00262 WW</t>
  </si>
  <si>
    <t>251200413761251 05.02.2025</t>
  </si>
  <si>
    <t>08B341</t>
  </si>
  <si>
    <t>251200103740011 31.01.2025</t>
  </si>
  <si>
    <t>305</t>
  </si>
  <si>
    <t>251200023739236 31.01.2025</t>
  </si>
  <si>
    <t>Средний ремонт и профилактика системы газообеспечения</t>
  </si>
  <si>
    <t>57-5062</t>
  </si>
  <si>
    <t>251200103738673 30.01.2025</t>
  </si>
  <si>
    <t>Jamshed</t>
  </si>
  <si>
    <t>251200343737588 30.01.2025</t>
  </si>
  <si>
    <t>22</t>
  </si>
  <si>
    <t>251200453732188 29.01.2025</t>
  </si>
  <si>
    <t>71/MP</t>
  </si>
  <si>
    <t>251200103730207 29.01.2025</t>
  </si>
  <si>
    <t>"BRAVO MADAD" OILAVIY KORXONA</t>
  </si>
  <si>
    <t>300018309</t>
  </si>
  <si>
    <t>4Б</t>
  </si>
  <si>
    <t>251200233730159 29.01.2025</t>
  </si>
  <si>
    <t>Управление охраны УВД Самаркандской области</t>
  </si>
  <si>
    <t>201214264</t>
  </si>
  <si>
    <t>42/SOP</t>
  </si>
  <si>
    <t>251200103700961 23.01.2025</t>
  </si>
  <si>
    <t>11/В</t>
  </si>
  <si>
    <t>251200103700914 23.01.2025</t>
  </si>
  <si>
    <t>"NEW PRINT STYLE" XUSUSIY KORXONA</t>
  </si>
  <si>
    <t>307902533</t>
  </si>
  <si>
    <t>251200143699315 22.01.2025</t>
  </si>
  <si>
    <t>Уличная информационная табличка</t>
  </si>
  <si>
    <t>251200143699311 22.01.2025</t>
  </si>
  <si>
    <t>251200103699160 22.01.2025</t>
  </si>
  <si>
    <t>Природный газ</t>
  </si>
  <si>
    <t>1430200071</t>
  </si>
  <si>
    <t>251200103699088 22.01.2025</t>
  </si>
  <si>
    <t>"SUVINSHOATQURILISH" MAS'ULIYATI CHEKLANGAN JAMIYAT</t>
  </si>
  <si>
    <t>204236583</t>
  </si>
  <si>
    <t>251200343681677 18.01.2025</t>
  </si>
  <si>
    <t>25/01</t>
  </si>
  <si>
    <t>08.01.2025</t>
  </si>
  <si>
    <t>251200103654345 08.01.2025</t>
  </si>
  <si>
    <t>ООО FARHODJON REAL SERVICE</t>
  </si>
  <si>
    <t>251210083430128 09.01.2025</t>
  </si>
  <si>
    <t>Услуга по ремонту генератора</t>
  </si>
  <si>
    <t>ЯТТ Мухторов Г.А.</t>
  </si>
  <si>
    <t>251210083430133 09.01.2025</t>
  </si>
  <si>
    <t>251210083430135 09.01.2025</t>
  </si>
  <si>
    <t>Услуга по ремонту и профилактике копировального аппарата</t>
  </si>
  <si>
    <t>251210083430140 09.01.2025</t>
  </si>
  <si>
    <t>251210083430393 10.01.2025</t>
  </si>
  <si>
    <t>251210083430402 10.01.2025</t>
  </si>
  <si>
    <t>251210083438498 15.01.2025</t>
  </si>
  <si>
    <t>GLASS-GREAT</t>
  </si>
  <si>
    <t>251210083440680 16.01.2025</t>
  </si>
  <si>
    <t>Дверь стеклянная</t>
  </si>
  <si>
    <t>"JAVOXIR PLYUS TEMUR" MCHJ</t>
  </si>
  <si>
    <t>251200453652201 07.01.2025</t>
  </si>
  <si>
    <t>текущий ремонт авто</t>
  </si>
  <si>
    <t>"GOLD LOGOTYPE" MCHJ</t>
  </si>
  <si>
    <t>251200143673300 15.01.2025</t>
  </si>
  <si>
    <t xml:space="preserve">Услуга по изготовлению продукции с логотипом	</t>
  </si>
  <si>
    <t>YTT SIDDIKOV ASIL ANVAROVICH</t>
  </si>
  <si>
    <t>31812851530014</t>
  </si>
  <si>
    <t>251210083486882 02.02.2025</t>
  </si>
  <si>
    <t>Услуга по текущему ремонту забора, демонтаж металлических ограждений</t>
  </si>
  <si>
    <t>251210083554779 22.02.2025</t>
  </si>
  <si>
    <t>"SAMARQAND AVTOTEX XIZMAT " MCHJ</t>
  </si>
  <si>
    <t>3-110-2025-00261WW</t>
  </si>
  <si>
    <t>251200413760350 05.02.2025</t>
  </si>
  <si>
    <t>Дамас автомашина учун</t>
  </si>
  <si>
    <t>"Ўзбекистон почтаси" АЖ Жиззах филиали</t>
  </si>
  <si>
    <t>40/2025</t>
  </si>
  <si>
    <t>251200103855432 25.02.2025</t>
  </si>
  <si>
    <t>гибрид почта</t>
  </si>
  <si>
    <t xml:space="preserve">"INFINITY INSURANCE" </t>
  </si>
  <si>
    <t>070/4001/002</t>
  </si>
  <si>
    <t>251200373807028 14.02.2025</t>
  </si>
  <si>
    <t>Услуги страхования</t>
  </si>
  <si>
    <t>АК "Узбектелеком"</t>
  </si>
  <si>
    <t>251200243756081 05.02.2025</t>
  </si>
  <si>
    <t>алока хизмати</t>
  </si>
  <si>
    <t>YaTT IBRAGIMOV DOSTONJON</t>
  </si>
  <si>
    <t>251200343701608 21.01.2025</t>
  </si>
  <si>
    <t>банкомат буткаси ижара тулови</t>
  </si>
  <si>
    <t>"SHOHRUX SHOX NAZIRA" OK</t>
  </si>
  <si>
    <t>251200343693628 22.01.2025</t>
  </si>
  <si>
    <t>251200243680876 17.01.2025</t>
  </si>
  <si>
    <t>251200243679818 17.01.2025</t>
  </si>
  <si>
    <t>4218530</t>
  </si>
  <si>
    <t>251200243680009 17.01.2025</t>
  </si>
  <si>
    <t>"SHIFOBAXSH ZOMIN SOY"MCHJ</t>
  </si>
  <si>
    <t>251200233775735 08.02.2025</t>
  </si>
  <si>
    <t>мехмонхона хизмати</t>
  </si>
  <si>
    <t>"IDEAL TURKISTON" MCHJ</t>
  </si>
  <si>
    <t>251200233653318 07.01.2025</t>
  </si>
  <si>
    <t>BRITISH HOUSE OOO</t>
  </si>
  <si>
    <t>251200233653379 04.01.2025</t>
  </si>
  <si>
    <t>Инкассация хизмати ДУК Жиззах</t>
  </si>
  <si>
    <t>251200103838788 20.02.2025</t>
  </si>
  <si>
    <t>инкассация хизмати</t>
  </si>
  <si>
    <t>62</t>
  </si>
  <si>
    <t>251200103838853 20.02.2025</t>
  </si>
  <si>
    <t>3438361</t>
  </si>
  <si>
    <t>251200243756065 05.02.2025</t>
  </si>
  <si>
    <t>Жиззах Электр тармоклари</t>
  </si>
  <si>
    <t>17901408</t>
  </si>
  <si>
    <t>251200103761335 05.02.2025</t>
  </si>
  <si>
    <t>электр энергия учун</t>
  </si>
  <si>
    <t>251200103844144 21.02.2025</t>
  </si>
  <si>
    <t>251200103756224 05.02.2025</t>
  </si>
  <si>
    <t>Худудгазтаьминот Жиззах</t>
  </si>
  <si>
    <t>251200103820416 18.02.2025</t>
  </si>
  <si>
    <t>табиий газ учун</t>
  </si>
  <si>
    <t>Охрана УВД Джизакской области</t>
  </si>
  <si>
    <t>10-24-2323</t>
  </si>
  <si>
    <t>251200103670146 14.01.2025</t>
  </si>
  <si>
    <t>Услуга оказание охранных услуг на договорной основе</t>
  </si>
  <si>
    <t>10-24-2102</t>
  </si>
  <si>
    <t>251200103671428 15.01.2025</t>
  </si>
  <si>
    <t>YTT TO‘RAYEVA IRINA ALEKSANDROVNA</t>
  </si>
  <si>
    <t>41304721670036</t>
  </si>
  <si>
    <t>251210083574670 03.03.2025</t>
  </si>
  <si>
    <t>Услуга по текущему ремонту отопления, Труб ГВС, ХВС, и канализации</t>
  </si>
  <si>
    <t>OOO "BEST COMFORT GAZ"</t>
  </si>
  <si>
    <t>251210083565690 26.02.2025</t>
  </si>
  <si>
    <t>251210083554780 22.02.2025</t>
  </si>
  <si>
    <t>251210083593946 07.03.2025</t>
  </si>
  <si>
    <t>251210083593978 07.03.2025</t>
  </si>
  <si>
    <t>251210083611390 13.03.2025</t>
  </si>
  <si>
    <t>251210083611401 13.03.2025</t>
  </si>
  <si>
    <t>251210083611412 13.03.2025</t>
  </si>
  <si>
    <t>Услуга по заправке системы непрерывной подачи чернил</t>
  </si>
  <si>
    <t>251210083611425 13.03.2025</t>
  </si>
  <si>
    <t>251210083611430 13.03.2025</t>
  </si>
  <si>
    <t>251210083611514 13.03.2025</t>
  </si>
  <si>
    <t>251210083611540 13.03.2025</t>
  </si>
  <si>
    <t>ZARKAM MCHJ</t>
  </si>
  <si>
    <t>251210083615827 14.03.2025</t>
  </si>
  <si>
    <t>HABBATUS MCHJ</t>
  </si>
  <si>
    <t>241210083319989 04.12.2024</t>
  </si>
  <si>
    <t>Батареи аккумуляторные свинцово-кислотные</t>
  </si>
  <si>
    <t>UMS MCHJ</t>
  </si>
  <si>
    <t>170700120862</t>
  </si>
  <si>
    <t>251200243688012 21.01.2025</t>
  </si>
  <si>
    <t>ELECTRO APPARAT TRADE MCHJ</t>
  </si>
  <si>
    <t>K1057498</t>
  </si>
  <si>
    <t>SL1173967 20.02.2025</t>
  </si>
  <si>
    <t>Счетчик электроэнергии TE 71</t>
  </si>
  <si>
    <t>K1061439</t>
  </si>
  <si>
    <t>SL1191884 18.03.2025</t>
  </si>
  <si>
    <t>e-tender.uzex.uz</t>
  </si>
  <si>
    <t>Уз.Рес.Миллий Гвардияси Сурхондаре вилоят Куриклаш бошкармаси</t>
  </si>
  <si>
    <t>27</t>
  </si>
  <si>
    <t>251200103690302 21.01.2025</t>
  </si>
  <si>
    <t>Банк биноларини куриклаш ва сигнализация хизмати -  1-ой учун,  Термиз БХО- 168023895сўм,  Жаркургон БХМ - 168681504 сўм, Қумқургон БХМ-133434414сўм.Сариосиё БХМ- 135348414сўм,Шурчи БХМ-65584734сўм тулов.</t>
  </si>
  <si>
    <t>Инкассация хизмати ДУК Сурхондарё вилоят бошқармаси</t>
  </si>
  <si>
    <t>91</t>
  </si>
  <si>
    <t>251200103723568 29.01.2025</t>
  </si>
  <si>
    <t>Хизмат фармойишига асосан нақд пулларни етказиб бериш хизмати. Термиз-18723919,60сўм,  Сариосиё БХМ-10577012,67сўм, Қумқургон БХМ-19047075,65сўм, Жаркургон БХМ-14310547,17сўм, Шурчи БХМ-3767089,81сўм.</t>
  </si>
  <si>
    <t>90</t>
  </si>
  <si>
    <t>251200103724324 29.01.2025</t>
  </si>
  <si>
    <t>Нақд пул жойланган халталарни сақлаш хизмати Жарқурғон БХМ учун.</t>
  </si>
  <si>
    <t>89</t>
  </si>
  <si>
    <t>251200103724236 29.01.2025</t>
  </si>
  <si>
    <t>Нақд пул жойланган халталарни сақлаш хизмати Термиз БХО учун.</t>
  </si>
  <si>
    <t>88</t>
  </si>
  <si>
    <t>251200103723808 29.01.2025</t>
  </si>
  <si>
    <t>Нақд пул жойланган халталарни сақлаш хизмати Қумқурғон БХМ учун.</t>
  </si>
  <si>
    <t>87</t>
  </si>
  <si>
    <t>251200103723699 29.01.2025</t>
  </si>
  <si>
    <t>Нақд пул жойланган халталарни сақлаш хизмати Сариосиё БХМ учун.</t>
  </si>
  <si>
    <t>80</t>
  </si>
  <si>
    <t>251200103692688 22.01.2025</t>
  </si>
  <si>
    <t>Сариосиё Чумчуқли жар ВАШ учун инкассация хизмати</t>
  </si>
  <si>
    <t>Худудий электр тармоқлари Термиз туман булими</t>
  </si>
  <si>
    <t>231015</t>
  </si>
  <si>
    <t>251200103772272 07.02.2025</t>
  </si>
  <si>
    <t xml:space="preserve">  Электр-энергия тулови Термиз туман учун Термиз БХО.</t>
  </si>
  <si>
    <t>Худудий электр тармоқлари Қумқургон туман булими</t>
  </si>
  <si>
    <t>170076</t>
  </si>
  <si>
    <t>251200103762972 07.02.2025</t>
  </si>
  <si>
    <t xml:space="preserve">  Электр-энергия тулови Қумқургон БХМ учун.</t>
  </si>
  <si>
    <t>Худудий электр тармоқлари Сариосиё  туман булими</t>
  </si>
  <si>
    <t>210090</t>
  </si>
  <si>
    <t>251200103798007 12.02.2025</t>
  </si>
  <si>
    <t xml:space="preserve">  Электр-энергия тулови Сариосиё БХМ учун.</t>
  </si>
  <si>
    <t>Худудий электр тармоқлари Термиз шахар булими</t>
  </si>
  <si>
    <t>310230</t>
  </si>
  <si>
    <t>251200103772144 07.02.2025</t>
  </si>
  <si>
    <t xml:space="preserve">  Электр-энергия тулови Термиз БХО учун.</t>
  </si>
  <si>
    <t>Худудий электр тармоқлари Жаркургон  туман булими</t>
  </si>
  <si>
    <t>150086</t>
  </si>
  <si>
    <t>251200103774275 07.02.2025</t>
  </si>
  <si>
    <t xml:space="preserve">  Электр-энергия тулови Жаркургон БХМ учун.</t>
  </si>
  <si>
    <t>Ўзбекистон почтаси АЖ (Гибрит почта хизмати)</t>
  </si>
  <si>
    <t>1900/30</t>
  </si>
  <si>
    <t>251200103698945 23.01.2025</t>
  </si>
  <si>
    <t>Гибрит почта хизмати  Жаркургон БХМ-220500, Қумқургон БХМ-1260000.</t>
  </si>
  <si>
    <t>Сурхондаре сув таьминот</t>
  </si>
  <si>
    <t>212</t>
  </si>
  <si>
    <t>251200103678577 17.01.2025</t>
  </si>
  <si>
    <t>Ичимлик суви учун.Термиз БХО</t>
  </si>
  <si>
    <t>10-01</t>
  </si>
  <si>
    <t>251200103659330 10.01.2025</t>
  </si>
  <si>
    <t>Ичимлик суви учун.Жаркургон  БХМ</t>
  </si>
  <si>
    <t>251200103678940 20.01.2025</t>
  </si>
  <si>
    <t>Ичимлик суви учун.Қумқургон  БХМ</t>
  </si>
  <si>
    <t>04</t>
  </si>
  <si>
    <t>25120010367899З 20.01.2025</t>
  </si>
  <si>
    <t>Ичимлик суви учун.Сариосиё  БХМ</t>
  </si>
  <si>
    <t>99</t>
  </si>
  <si>
    <t>251200103868403 28.02.2025</t>
  </si>
  <si>
    <t xml:space="preserve"> банкоматларга накд пуллар тулдириш инкассация хизмати Сариосиё БХМ.</t>
  </si>
  <si>
    <t>98</t>
  </si>
  <si>
    <t>251200103868389 28.02.2025</t>
  </si>
  <si>
    <t xml:space="preserve"> банкоматларга накд пуллар тулдириш инкассация хизмати Кумкургон БХМ.</t>
  </si>
  <si>
    <t>100</t>
  </si>
  <si>
    <t xml:space="preserve"> банкоматларга накд пуллар тулдириш инкассация хизмати Термиз БХО.</t>
  </si>
  <si>
    <t>101</t>
  </si>
  <si>
    <t>251200103868070 28.02.2025</t>
  </si>
  <si>
    <t xml:space="preserve"> кимматликларни саклаш  инкассация хизмати Шурчи  БХМ.</t>
  </si>
  <si>
    <t>Surhan Hotel мчж</t>
  </si>
  <si>
    <t>251200233657921  10.01.2025</t>
  </si>
  <si>
    <t xml:space="preserve">Мехмонхона хизмати,Термиз  БХО учун. </t>
  </si>
  <si>
    <t>"GULCHEHRA MALIKA" MCHJ</t>
  </si>
  <si>
    <t>251200233657664  10.01.2025</t>
  </si>
  <si>
    <t>OOO "Termiz Palace"</t>
  </si>
  <si>
    <t>251200233657941  10.01.2025</t>
  </si>
  <si>
    <t>"GULISTON-SARIOSIYO-QURILISH" MCHJ</t>
  </si>
  <si>
    <t>251200233707579  24.01.2025</t>
  </si>
  <si>
    <t>DREAM STAR XK</t>
  </si>
  <si>
    <t>01МХ</t>
  </si>
  <si>
    <t>25120023З667524  14.01.2025</t>
  </si>
  <si>
    <t>MERIDIAN HOTEL МЧЖ</t>
  </si>
  <si>
    <t>25120023З657639  10.01.2025</t>
  </si>
  <si>
    <t>MEGA AL-QASR</t>
  </si>
  <si>
    <t>251200193733620  31.01.2025</t>
  </si>
  <si>
    <t>SURXON-NUR-TXJ MCHJ</t>
  </si>
  <si>
    <t>251200233755368  05.02.2025</t>
  </si>
  <si>
    <t>251200243658З64  10.01.2025</t>
  </si>
  <si>
    <t xml:space="preserve">Алоқа хизмати,Сариосиё БХМ учун. </t>
  </si>
  <si>
    <t>251200243658016  10.01.2025</t>
  </si>
  <si>
    <t xml:space="preserve">VPN  хизмати 20 mb/s абонент тулови ,Шурчи БХМ учун. </t>
  </si>
  <si>
    <t>25120024З678З94  17.01.2025</t>
  </si>
  <si>
    <t>25120024З678З40  17.01.2025</t>
  </si>
  <si>
    <t xml:space="preserve">Алоқа хизмати,Термиз БХО учун. </t>
  </si>
  <si>
    <t>25120024З678297  17.01.2025</t>
  </si>
  <si>
    <t xml:space="preserve">Алоқа хизмати,Жаркургон БХМ учун. </t>
  </si>
  <si>
    <t>25120024З678440  17.01.2025</t>
  </si>
  <si>
    <t xml:space="preserve">Алоқа хизмати,Қумқургон БХМ учун. </t>
  </si>
  <si>
    <t>0112-vpn</t>
  </si>
  <si>
    <t>25120024З678339  17.01.2025</t>
  </si>
  <si>
    <t>АК "Узбектелеком" Ўзмомайл филиали</t>
  </si>
  <si>
    <t>25120024з658405  10.01.2025</t>
  </si>
  <si>
    <t xml:space="preserve">сим карта Алоқа хизмати,Термиз  БХО учун. </t>
  </si>
  <si>
    <t>251200243658631  10.01.2025</t>
  </si>
  <si>
    <t xml:space="preserve">сим карт Алоқа хизмати,Қумқургон БХМ учун. </t>
  </si>
  <si>
    <t>251200243658076  10.01.2025</t>
  </si>
  <si>
    <t xml:space="preserve">сим карт Алоқа хизмати,Жаркургон БХМ учун. </t>
  </si>
  <si>
    <t>251200243785706  13.02.2025</t>
  </si>
  <si>
    <t xml:space="preserve">сим карт Алоқа хизмати,Шурчи БХМ учун. </t>
  </si>
  <si>
    <t>UMS  МЧЖ</t>
  </si>
  <si>
    <t>251200243658906  10.01.2025</t>
  </si>
  <si>
    <t>251200243658844  10.01.2025</t>
  </si>
  <si>
    <t>251200243658776  10.01.2025</t>
  </si>
  <si>
    <t xml:space="preserve">сим карт Алоқа хизмати,Сариосиё БХМ учун. </t>
  </si>
  <si>
    <t>BIO TEXNO KLASTER МЧЖ</t>
  </si>
  <si>
    <t>251200173659420  16.01.2025</t>
  </si>
  <si>
    <t>Маиший чиқиндиларни ташиш хизмати.Термиз БХО</t>
  </si>
  <si>
    <t>BIO TEX EKO МЧЖ</t>
  </si>
  <si>
    <t>251200173679034  20.01.2025</t>
  </si>
  <si>
    <t>Маиший чиқиндиларни ташиш хизмати.Сариосиё БХМ</t>
  </si>
  <si>
    <t>Сурхандарё вилоят Тоза худуд ДУК</t>
  </si>
  <si>
    <t>251200173679067  20.01.2025</t>
  </si>
  <si>
    <t>Маиший чиқиндиларни ташиш хизмати.Қумқургон БХМ</t>
  </si>
  <si>
    <t>"COSCOM" МЧЖ (ТМ UСELL)</t>
  </si>
  <si>
    <t>SUR158-2022077197519</t>
  </si>
  <si>
    <t>251200243658462  10.01.2025</t>
  </si>
  <si>
    <t xml:space="preserve">Сим карта алоқа хизмати,Термиз БХО учун. </t>
  </si>
  <si>
    <t>Шеркобилова Хасият Хушбаковнанинг</t>
  </si>
  <si>
    <t>251200343655667  10.01.2025</t>
  </si>
  <si>
    <t xml:space="preserve">Шурчи БХМ ижара тулови учун. </t>
  </si>
  <si>
    <t>Сулайманова Дилором Абудурахмановна.</t>
  </si>
  <si>
    <t>251200343755134  05.02.2025</t>
  </si>
  <si>
    <t xml:space="preserve"> Банкомад ижара тулови, Жаркургон БХМ,</t>
  </si>
  <si>
    <t>Рахманова Ибодат</t>
  </si>
  <si>
    <t>251200343754954  05.02.2025</t>
  </si>
  <si>
    <t>Убайдуллаева Зулхумор Ғайбуллаевнa</t>
  </si>
  <si>
    <t>2- та Банкомад ижара тулови,  Термиз шахар Богишамол МФЙ, Фаровон 1-мавзе 9-д-уй манзилидаги савдо дукони. Термиз БХО,</t>
  </si>
  <si>
    <t>Baraka savdo kompleksi MCHJ</t>
  </si>
  <si>
    <t>25120034З678702  20.01.2025</t>
  </si>
  <si>
    <t xml:space="preserve"> Банкомад ижара тулови, Қумқургон БХМ. </t>
  </si>
  <si>
    <t>Мирзакулова Лола Рузиевна</t>
  </si>
  <si>
    <t>251200343728223  31.01.2025</t>
  </si>
  <si>
    <t xml:space="preserve"> Банкомад ижара тулови, Термиз БХО. </t>
  </si>
  <si>
    <t>Surxоn oshpazi мчж</t>
  </si>
  <si>
    <t>251200343734417 31.01.2025</t>
  </si>
  <si>
    <t>AO UzAuto Motors</t>
  </si>
  <si>
    <t>3-220-2025-04622UZ</t>
  </si>
  <si>
    <t>251200413775401 05.02.2025</t>
  </si>
  <si>
    <t xml:space="preserve"> DAMAS-2 D2 STYLE PLUS, Термиз БХО. </t>
  </si>
  <si>
    <t>GAZA BUNYODKORI ХК</t>
  </si>
  <si>
    <t>251200233755330  05.02.2025</t>
  </si>
  <si>
    <t>NARZI QUSHBEGI ХК</t>
  </si>
  <si>
    <t>251200193769107  07.02.2025</t>
  </si>
  <si>
    <t>Бобокалонов Туйчи Раджабоевич</t>
  </si>
  <si>
    <t>251200343858034  26.02.2025</t>
  </si>
  <si>
    <t xml:space="preserve"> Банкомад ижара тулови, Сариосиё БХМ,</t>
  </si>
  <si>
    <t>Сурхон бустон савдо хк</t>
  </si>
  <si>
    <t>251200343858221  28.02.2025</t>
  </si>
  <si>
    <t xml:space="preserve"> Банкомад ижара тулови, Сариосиё  БХМ,</t>
  </si>
  <si>
    <t>Сариосиё сичк мчж</t>
  </si>
  <si>
    <t>251200343858141  26.02.2025</t>
  </si>
  <si>
    <t>IBODULLO OTA URINOV OK</t>
  </si>
  <si>
    <t>251200453809176 27.02.2025</t>
  </si>
  <si>
    <t>Хизмат автомашинасини таьмирлаш хизмати.Кумкургон БХМ</t>
  </si>
  <si>
    <t>STEEL-CITI МЧЖ</t>
  </si>
  <si>
    <t>251200453924518 18.03.2025</t>
  </si>
  <si>
    <t>Хизмат автомашинасини таьмирлаш хизмати.Термиз  БХО</t>
  </si>
  <si>
    <t>JANUB BEZAGI-KOMPYUTER KAMERA MCHJ</t>
  </si>
  <si>
    <t>251200143747654 03.02.2025</t>
  </si>
  <si>
    <t xml:space="preserve"> 58 дона стенд оргстекло, Термиз БХО. </t>
  </si>
  <si>
    <t>251200143747638 03.02.2025</t>
  </si>
  <si>
    <t xml:space="preserve">58 донадан 4 хил табличкалар, Термиз БХО. </t>
  </si>
  <si>
    <t xml:space="preserve">YTT Erkinov Jumanazar Qobiljon o`g`li </t>
  </si>
  <si>
    <t>251210083465391  25.01.2025</t>
  </si>
  <si>
    <t xml:space="preserve">Кабел олиш учун, Жаркургон БХМ </t>
  </si>
  <si>
    <t>OOO Express business international</t>
  </si>
  <si>
    <t>251210083454061  22.01.2025</t>
  </si>
  <si>
    <t>Транспорт хизмати,Шурчи  БХМ банкомадларини ташиш учун.</t>
  </si>
  <si>
    <t>UNISER MCHJ</t>
  </si>
  <si>
    <t>251210083485094  02.02.2025</t>
  </si>
  <si>
    <t>картридж олиш учун,Термиз   БХО учун.</t>
  </si>
  <si>
    <t>ЯТТ Тухтаева Г.Ж</t>
  </si>
  <si>
    <t>251210083556651  23.02.2025</t>
  </si>
  <si>
    <t xml:space="preserve">Автошина учун,Қумқургон  БХМ </t>
  </si>
  <si>
    <t>Чортоқ электроника махсулотлари мчж</t>
  </si>
  <si>
    <t>251210083556726  23.02.2025</t>
  </si>
  <si>
    <t xml:space="preserve">Блок питания банкомадлар учун,Сариосиё БХМ </t>
  </si>
  <si>
    <t>ЯТТ Шербеков С Қ</t>
  </si>
  <si>
    <t>251210083556767  23.02.2025</t>
  </si>
  <si>
    <t xml:space="preserve">хотира картаси банкомадлар учун,Сариосиё БХМ </t>
  </si>
  <si>
    <t>ЯТТ Ташматова А А</t>
  </si>
  <si>
    <t>251210083556799  23.02.2025</t>
  </si>
  <si>
    <t xml:space="preserve">WI FI раутер банкомадлар учун,Сариосиё БХМ </t>
  </si>
  <si>
    <t>251210083546002  20.02.2025</t>
  </si>
  <si>
    <t xml:space="preserve">терминал распознавания лиц учун,Шурчи БХМ </t>
  </si>
  <si>
    <t>251210083556741  23.02.2025</t>
  </si>
  <si>
    <t>UPS 5-дона Сариосиё БХМ</t>
  </si>
  <si>
    <t>ООО AMIR STANDART SMART</t>
  </si>
  <si>
    <t>251210083565177  26.02.2025</t>
  </si>
  <si>
    <t>Электрон счётчик 1-дона Сариосиё БХМ</t>
  </si>
  <si>
    <t>BUSINESS GOLDEN CITY COMPUTERS XK</t>
  </si>
  <si>
    <t>251210083572374  28.02.2025</t>
  </si>
  <si>
    <t>Точка доступа 4-дона Термиз БХО</t>
  </si>
  <si>
    <t>DINAR CLASS MCHJ</t>
  </si>
  <si>
    <t>311490690</t>
  </si>
  <si>
    <t>3032842</t>
  </si>
  <si>
    <t>251210083588066  06.03.2025</t>
  </si>
  <si>
    <t>Жесткий диск 1-дона Шурчи БХМ</t>
  </si>
  <si>
    <t>ЧП GLOBAL KLASTER</t>
  </si>
  <si>
    <t>306171400</t>
  </si>
  <si>
    <t>3045542</t>
  </si>
  <si>
    <t>251210083602481  12.03.2025</t>
  </si>
  <si>
    <t>UPS 4-дона Шурчи БХМ</t>
  </si>
  <si>
    <t>3045565</t>
  </si>
  <si>
    <t>251210083602495  12.03.2025</t>
  </si>
  <si>
    <t>Жесткий диск 4-дона Шурчи БХМ</t>
  </si>
  <si>
    <t>ЧП I-MEDIA SOFT</t>
  </si>
  <si>
    <t>305422056</t>
  </si>
  <si>
    <t>3045612</t>
  </si>
  <si>
    <t>251210083602533 12.03.2025</t>
  </si>
  <si>
    <t>Сетевой кабель 40-метр Шурчи БХМ</t>
  </si>
  <si>
    <t>YTT ASHUROV ABDULATIF XASAN O‘G‘LI</t>
  </si>
  <si>
    <t>50512005610018</t>
  </si>
  <si>
    <t>3045713</t>
  </si>
  <si>
    <t>251210083602623  12.03.2025</t>
  </si>
  <si>
    <t>Система видеонаблюдения 4-дона Шурчи БХМ</t>
  </si>
  <si>
    <t>3066852</t>
  </si>
  <si>
    <t>251210083626954  18.03.2025</t>
  </si>
  <si>
    <t>Кресло офисное 2-дона Термиз БХО</t>
  </si>
  <si>
    <t>EMIN IMPERIAL MCHJ</t>
  </si>
  <si>
    <t>251210083641840  24.03.2025</t>
  </si>
  <si>
    <t>6-W, LED
панель 80-дона,Термиз БХО</t>
  </si>
  <si>
    <t>YTT TURAPOV XUSAN SAYDIRASULOVICH</t>
  </si>
  <si>
    <t>251210083641848  24.03.2025</t>
  </si>
  <si>
    <t>24-W, LED
панель 50-дона.Термиз БХО</t>
  </si>
  <si>
    <t>ООО NURTEX STAR</t>
  </si>
  <si>
    <t>251210083658079  27.03.2025</t>
  </si>
  <si>
    <t>Мешок инкассаторский 30-дона.Жаркургон БХМ 15-дона,Кумкургон БХМ 15-дона</t>
  </si>
  <si>
    <t>KOLESO-ELEKTRO-SERVIS XK</t>
  </si>
  <si>
    <t>251210083432081 10.01.2025</t>
  </si>
  <si>
    <t>Журнал таёрлаш хизмати -         Термиз БХО учун 252000сўм,  Жаркургон БХМ учун 252000 сўм, Қумқургон БХМ учун 252000сўм.Сариосиё БХМ учун 252000сўм тулов.</t>
  </si>
  <si>
    <t>251210083442195 16.01.2025</t>
  </si>
  <si>
    <t>Логотив,постер.орокал ёпиштириш ва бошқа реклама баннерлари таёрлаш  хизмати -         Шурчи БХМ учун.</t>
  </si>
  <si>
    <t>Тamavola МЧЖ</t>
  </si>
  <si>
    <t>251210083428290 09.01.2025</t>
  </si>
  <si>
    <t>клише, пломбирвтор, мухр ва тамгалар тайёрлаб бериш Шурчи БХМ учун.</t>
  </si>
  <si>
    <t xml:space="preserve">SURXON MCHJ </t>
  </si>
  <si>
    <t>251210083484234  01.02.2025</t>
  </si>
  <si>
    <t xml:space="preserve">картриджларга ранг куйиш хизмати,Сариосиё БХМ </t>
  </si>
  <si>
    <t>251210083531642  15.02.2025</t>
  </si>
  <si>
    <t xml:space="preserve">картриджларни таьмирлаш хизмати,Сариосиё БХМ </t>
  </si>
  <si>
    <t xml:space="preserve">UNISER MCHJ </t>
  </si>
  <si>
    <t>251210083485144  02.02.2025</t>
  </si>
  <si>
    <t xml:space="preserve">картриджларга ранг куйиш хизмати,Термиз БХО </t>
  </si>
  <si>
    <t xml:space="preserve">AMIN-MASKAN MCHJ </t>
  </si>
  <si>
    <t>251210083515933  12.02.2025</t>
  </si>
  <si>
    <t xml:space="preserve">За услуга по установке терминала распознавания лиц                  Термиз -1132000сўм,Жаркургон-540000сўм.Қумқургон-54000сўм,Сариосиё-540000сўм, </t>
  </si>
  <si>
    <t>251210083546007  20.02.2025</t>
  </si>
  <si>
    <t xml:space="preserve">За услуга по установке терминала распознавания лиц                  Термиз БХО. </t>
  </si>
  <si>
    <t>BUSLNESS GoLDEN clTY CoMPUTERS ХК</t>
  </si>
  <si>
    <t>251210083556822  23.02.2025</t>
  </si>
  <si>
    <t xml:space="preserve">Видеокамера банкомадлар учун,Сариосиё БХМ </t>
  </si>
  <si>
    <t>AQVALOFE МЧЖ</t>
  </si>
  <si>
    <t>251210083532050  16.02.2025</t>
  </si>
  <si>
    <t>Қадоқланган ичимлик суви учун,Термиз   БХО 70дона.Жаркургон БХМ 40 дона</t>
  </si>
  <si>
    <t>SEVINCH AVTO GAZ SOZLASH MCHJ</t>
  </si>
  <si>
    <t>251210083556886  23.02.2025</t>
  </si>
  <si>
    <t xml:space="preserve">Дамас хизмат автомашинаси учун газ ўрнатиш Термиз   БХО </t>
  </si>
  <si>
    <t>ALIAKBAR SERVIS INVEST ХК</t>
  </si>
  <si>
    <t>302971444</t>
  </si>
  <si>
    <t>3043820</t>
  </si>
  <si>
    <t>251210083600816  11.03.2025</t>
  </si>
  <si>
    <t xml:space="preserve">Дизел генераторни таьмирлаш ,Термиз БХО </t>
  </si>
  <si>
    <t>KOLESO-ELEKTRO-SERVIS ХК</t>
  </si>
  <si>
    <t>304505578</t>
  </si>
  <si>
    <t>3045382</t>
  </si>
  <si>
    <t>251210083602363 12.03.2025</t>
  </si>
  <si>
    <t>Услуга по разработке рекламного дизайна и концепции 20-дона</t>
  </si>
  <si>
    <t>3045415</t>
  </si>
  <si>
    <t>251210083602381  12.03.2025</t>
  </si>
  <si>
    <t>Услуга по разработке рекламного дизайна и концепции 8-дона,Термиз БХО</t>
  </si>
  <si>
    <t>3045432</t>
  </si>
  <si>
    <t>251210083602396  12.03.2025</t>
  </si>
  <si>
    <t>3045483</t>
  </si>
  <si>
    <t>251210083602431  12.03.2025</t>
  </si>
  <si>
    <t>Услуга по широкоформатному печатанию баннеров 4-дона,Термиз БХО</t>
  </si>
  <si>
    <t>TERMIZ UMUMTEXNIK MCHJ</t>
  </si>
  <si>
    <t>311528775</t>
  </si>
  <si>
    <t>251210083556816  23.02.2025</t>
  </si>
  <si>
    <t>Установка камеры видеонаблюдения 8-хизмат,Сариосиё БХМ</t>
  </si>
  <si>
    <t>3045769</t>
  </si>
  <si>
    <t>251210083602674  12.03.2025</t>
  </si>
  <si>
    <t xml:space="preserve">Установка камеры видеонаблюдения 4-хизмат,Шурчи БХМ </t>
  </si>
  <si>
    <t>309961239</t>
  </si>
  <si>
    <t>3045801</t>
  </si>
  <si>
    <t>251210083602695  12.03.2025</t>
  </si>
  <si>
    <t>Система видеонаблюдения 4-дона,Шурчи БХМ</t>
  </si>
  <si>
    <t>MCHJ UNISER</t>
  </si>
  <si>
    <t>203512185</t>
  </si>
  <si>
    <t>3049676</t>
  </si>
  <si>
    <t>251210083607854  13.03.2025</t>
  </si>
  <si>
    <t>Услуга по заправке и восстановлению картриджей 45-хизмат,Термиз БХО</t>
  </si>
  <si>
    <t>3049683</t>
  </si>
  <si>
    <t>251210083607860  13.03.2025</t>
  </si>
  <si>
    <t>Услуга по заправке и восстановлению картриджей 6-хизмат,Термиз БХО</t>
  </si>
  <si>
    <t>3049684</t>
  </si>
  <si>
    <t>251210083607866  13.03.2025</t>
  </si>
  <si>
    <t>SADAF BUSINESS SURXON MCHJ</t>
  </si>
  <si>
    <t>311191446</t>
  </si>
  <si>
    <t>3066825</t>
  </si>
  <si>
    <t>251210083626939  18.03.2025</t>
  </si>
  <si>
    <t>Кресло офисное 3-дона,Термиз БХО</t>
  </si>
  <si>
    <t>3066855</t>
  </si>
  <si>
    <t>251210083626969  18.03.2025</t>
  </si>
  <si>
    <t>Кресло офисное 1-дона,Термиз БХО</t>
  </si>
  <si>
    <t>SURXON MCHJ</t>
  </si>
  <si>
    <t>204452102</t>
  </si>
  <si>
    <t>3069726</t>
  </si>
  <si>
    <t>251210083631887  19.03.2025</t>
  </si>
  <si>
    <t>Услуга по заправке и восстановлению картриджей 1-хизмат,Сариосиё БХМ</t>
  </si>
  <si>
    <t>МЧЖ "AQVALIFE"</t>
  </si>
  <si>
    <t>205228932</t>
  </si>
  <si>
    <t>3085177</t>
  </si>
  <si>
    <t>251210083649200  25.03.2025</t>
  </si>
  <si>
    <t>Вода питьевая упакованная 50-дона Қумқургон БХМ.90-дона Сариосиё БХМ учун.</t>
  </si>
  <si>
    <t>Атоева Мохигул</t>
  </si>
  <si>
    <t>Бухоро ХЭТК АЖ</t>
  </si>
  <si>
    <t>201188400</t>
  </si>
  <si>
    <t>"JO`YZAR" MAS`ULIYATI CHEKLANGAN JAMIYAT</t>
  </si>
  <si>
    <t>305978622</t>
  </si>
  <si>
    <t>6</t>
  </si>
  <si>
    <t>Почтовая марка</t>
  </si>
  <si>
    <t>ЯТТ Файзуллоева Феруза</t>
  </si>
  <si>
    <t>012</t>
  </si>
  <si>
    <t>251200143681047</t>
  </si>
  <si>
    <t>"GARDEN  PLAZA BUKHARA" MAS'ULIYATI CHEKLANGAN JAMIYAT</t>
  </si>
  <si>
    <t>305558155</t>
  </si>
  <si>
    <t>8</t>
  </si>
  <si>
    <t>251200233674049</t>
  </si>
  <si>
    <t>Услуга по ремонту легковых автомобилей</t>
  </si>
  <si>
    <t>Бухоро вилоят Сувокава ДУК</t>
  </si>
  <si>
    <t>201513859</t>
  </si>
  <si>
    <t>70594</t>
  </si>
  <si>
    <t>12.01.2025</t>
  </si>
  <si>
    <t>251200103663755</t>
  </si>
  <si>
    <t>05082</t>
  </si>
  <si>
    <t>251200103663746</t>
  </si>
  <si>
    <t>07.01.2025</t>
  </si>
  <si>
    <t>4/6-9</t>
  </si>
  <si>
    <t>251200103651765</t>
  </si>
  <si>
    <t>8/45</t>
  </si>
  <si>
    <t>251200103651731</t>
  </si>
  <si>
    <t>2/45</t>
  </si>
  <si>
    <t>251200103651673</t>
  </si>
  <si>
    <t>24</t>
  </si>
  <si>
    <t>251200103651643</t>
  </si>
  <si>
    <t>2/6</t>
  </si>
  <si>
    <t>251200103651559</t>
  </si>
  <si>
    <t>4/6-10</t>
  </si>
  <si>
    <t>251200103651333</t>
  </si>
  <si>
    <t>Очилов Шавкат</t>
  </si>
  <si>
    <t>251200343650801</t>
  </si>
  <si>
    <t>Жабборов Азизбек</t>
  </si>
  <si>
    <t>251200343650790</t>
  </si>
  <si>
    <t xml:space="preserve">Ёдгоров Достон </t>
  </si>
  <si>
    <t>251200343650752</t>
  </si>
  <si>
    <t>Ражабов Азизбек</t>
  </si>
  <si>
    <t>251200343650732</t>
  </si>
  <si>
    <t>Сафаров Рузимурод</t>
  </si>
  <si>
    <t>07</t>
  </si>
  <si>
    <t>251200343650697</t>
  </si>
  <si>
    <t>251200343650675</t>
  </si>
  <si>
    <t>"MEBELLAR SHOXONASI"  M.Ch.J.</t>
  </si>
  <si>
    <t>306787044</t>
  </si>
  <si>
    <t>2897864</t>
  </si>
  <si>
    <t>251210083430109</t>
  </si>
  <si>
    <t>KOGON J-MAX PLYUS MCHJ</t>
  </si>
  <si>
    <t>310482353</t>
  </si>
  <si>
    <t>2898013</t>
  </si>
  <si>
    <t>251210083430261</t>
  </si>
  <si>
    <t>2898014</t>
  </si>
  <si>
    <t>251210083430262</t>
  </si>
  <si>
    <t>Orzu Havas Servis МЧЖ</t>
  </si>
  <si>
    <t>304144102</t>
  </si>
  <si>
    <t>2898015</t>
  </si>
  <si>
    <t>251210083430263</t>
  </si>
  <si>
    <t>2901485</t>
  </si>
  <si>
    <t>251210083434423</t>
  </si>
  <si>
    <t>ОСТАНОВ ДИЛШОД ХОМИДОВИЧ</t>
  </si>
  <si>
    <t>527126439</t>
  </si>
  <si>
    <t>2901703</t>
  </si>
  <si>
    <t>251210083434731</t>
  </si>
  <si>
    <t>2901706</t>
  </si>
  <si>
    <t>251210083434743</t>
  </si>
  <si>
    <t>"AXE TECHNOLOGY" хусусий корхонаси</t>
  </si>
  <si>
    <t>302190848</t>
  </si>
  <si>
    <t>2902331</t>
  </si>
  <si>
    <t>251210083435536</t>
  </si>
  <si>
    <t>MCHJ "UNIVERSAL TEKHNO SYSTEMS"</t>
  </si>
  <si>
    <t>304736970</t>
  </si>
  <si>
    <t>2902334</t>
  </si>
  <si>
    <t>251210083435540</t>
  </si>
  <si>
    <t>2905933</t>
  </si>
  <si>
    <t>251210083439389</t>
  </si>
  <si>
    <t>ЯТТ "Турсунов Жахонгир"</t>
  </si>
  <si>
    <t>602533505</t>
  </si>
  <si>
    <t>2913289</t>
  </si>
  <si>
    <t>251210083448270</t>
  </si>
  <si>
    <t>HAYITOVA GULNORA MCHJ</t>
  </si>
  <si>
    <t>310701063</t>
  </si>
  <si>
    <t>2916056</t>
  </si>
  <si>
    <t>251210083451826</t>
  </si>
  <si>
    <t>TECHNO DOCTOR x k</t>
  </si>
  <si>
    <t>304463877</t>
  </si>
  <si>
    <t>2917672</t>
  </si>
  <si>
    <t>251210083447823</t>
  </si>
  <si>
    <t>GRAND JSJ MCHJ</t>
  </si>
  <si>
    <t>310867498</t>
  </si>
  <si>
    <t>2924780</t>
  </si>
  <si>
    <t>251210083460673</t>
  </si>
  <si>
    <t>2928220</t>
  </si>
  <si>
    <t>251210083464861</t>
  </si>
  <si>
    <t>2928904</t>
  </si>
  <si>
    <t>251210083465751</t>
  </si>
  <si>
    <t>2930461</t>
  </si>
  <si>
    <t>251210083467779</t>
  </si>
  <si>
    <t>2930462</t>
  </si>
  <si>
    <t>251210083467784</t>
  </si>
  <si>
    <t>"YOQUB DOVUD" mas`uliyati cheklangan jamiyati</t>
  </si>
  <si>
    <t>200861450</t>
  </si>
  <si>
    <t>2931987</t>
  </si>
  <si>
    <t>251210083469744</t>
  </si>
  <si>
    <t>AMAKOV MCHJ</t>
  </si>
  <si>
    <t>311845674</t>
  </si>
  <si>
    <t>2934946</t>
  </si>
  <si>
    <t>251210083472408</t>
  </si>
  <si>
    <t>ООО GUJUMLI WATER</t>
  </si>
  <si>
    <t>305238735</t>
  </si>
  <si>
    <t>2939232</t>
  </si>
  <si>
    <t>251210083478359</t>
  </si>
  <si>
    <t>ЯТТ TEMIROV MIRZOHID MAXMUDOVICH</t>
  </si>
  <si>
    <t>529509212</t>
  </si>
  <si>
    <t>2939279</t>
  </si>
  <si>
    <t>251210083478624</t>
  </si>
  <si>
    <t>ООО REAL WATER PRODUCT</t>
  </si>
  <si>
    <t>"MAXSUSAVTOXO`JALIK" MAS`ULIYATI CHEKLANGAN JAMIYAT</t>
  </si>
  <si>
    <t>201189067</t>
  </si>
  <si>
    <t>101344478482</t>
  </si>
  <si>
    <t>251200353800395</t>
  </si>
  <si>
    <t>251200453787746</t>
  </si>
  <si>
    <t>"AHOLITRANS" MAS'ULIYATI CHEKLANGAN JAMIYAT</t>
  </si>
  <si>
    <t>301445061</t>
  </si>
  <si>
    <t>101344452141</t>
  </si>
  <si>
    <t>251200353786262</t>
  </si>
  <si>
    <t>3-102-2025-04865UZ</t>
  </si>
  <si>
    <t>251200413785399</t>
  </si>
  <si>
    <t>"ASNAMTEX SAVDO INFO SERVIS" хусусий корхонаси</t>
  </si>
  <si>
    <t>301921103</t>
  </si>
  <si>
    <t>2939239</t>
  </si>
  <si>
    <t>251210083478399
29.01.2025</t>
  </si>
  <si>
    <t>2939240</t>
  </si>
  <si>
    <t>251210083478403
29.01.2025</t>
  </si>
  <si>
    <t>ENERGOMER SERVIS MCHJ</t>
  </si>
  <si>
    <t>310724826</t>
  </si>
  <si>
    <t>2991734</t>
  </si>
  <si>
    <t>251210083539098
17.02.2025</t>
  </si>
  <si>
    <t>Услуга по испытанию и измерению электрооборудования</t>
  </si>
  <si>
    <t>2993597</t>
  </si>
  <si>
    <t>251210083541492
17.02.2025</t>
  </si>
  <si>
    <t>METAN GAZ PRO MCHJ</t>
  </si>
  <si>
    <t>311383626</t>
  </si>
  <si>
    <t>3014602</t>
  </si>
  <si>
    <t>251210083566667
25.02.2025</t>
  </si>
  <si>
    <t>3015790</t>
  </si>
  <si>
    <t>251210083568047
25.02.2025</t>
  </si>
  <si>
    <t>3015791</t>
  </si>
  <si>
    <t>251210083568056
25.02.2025</t>
  </si>
  <si>
    <t>3018217</t>
  </si>
  <si>
    <t>251210083570896
26.02.2025</t>
  </si>
  <si>
    <t>YATT XO‘JANOV ODILXON MAQSUDOVICH</t>
  </si>
  <si>
    <t>627511692</t>
  </si>
  <si>
    <t>3039889</t>
  </si>
  <si>
    <t>251210083596304
05.03.2025</t>
  </si>
  <si>
    <t>3089588</t>
  </si>
  <si>
    <t>251210083655321
24.03.2025</t>
  </si>
  <si>
    <t>HUMSAR INVEST GROUP MCHJ</t>
  </si>
  <si>
    <t>310908904</t>
  </si>
  <si>
    <t>2924291</t>
  </si>
  <si>
    <t>251210083460106
22.01.2025</t>
  </si>
  <si>
    <t>Телефонный аппарат</t>
  </si>
  <si>
    <t>YTT TISHABAYEV TEMUR AMIROVICH</t>
  </si>
  <si>
    <t>30810830530032</t>
  </si>
  <si>
    <t>2953113</t>
  </si>
  <si>
    <t>251210083493668
04.02.2025</t>
  </si>
  <si>
    <t>UPG TEXNO XK</t>
  </si>
  <si>
    <t>310773853</t>
  </si>
  <si>
    <t>2991164</t>
  </si>
  <si>
    <t>251210083538385
17.02.2025</t>
  </si>
  <si>
    <t>Моноблок</t>
  </si>
  <si>
    <t>"PURE GEO WATER" Xususiy Korxonasi</t>
  </si>
  <si>
    <t>305651832</t>
  </si>
  <si>
    <t>2992209</t>
  </si>
  <si>
    <t>251210083539711
17.02.2025</t>
  </si>
  <si>
    <t>YATT ISAQOV ABDUVALI MAXMUDJANOVICH</t>
  </si>
  <si>
    <t>503198323</t>
  </si>
  <si>
    <t>3020169</t>
  </si>
  <si>
    <t>251210083573144
26.02.2025</t>
  </si>
  <si>
    <t>Шины пневматические для легкового автомобиля</t>
  </si>
  <si>
    <t>ООО"DOLPHIN-PAPER"</t>
  </si>
  <si>
    <t>205644455</t>
  </si>
  <si>
    <t>3035540</t>
  </si>
  <si>
    <t>251210083591215
26.02.2025</t>
  </si>
  <si>
    <t>Швабра</t>
  </si>
  <si>
    <t>"Наманган канцеляриялари " МЧЖ</t>
  </si>
  <si>
    <t>302285214</t>
  </si>
  <si>
    <t>3035547</t>
  </si>
  <si>
    <t>251210083591234
04.03.2025</t>
  </si>
  <si>
    <t>Подушка для штампа</t>
  </si>
  <si>
    <t>ООО "CHORTOQ COMPANY"</t>
  </si>
  <si>
    <t>306383224</t>
  </si>
  <si>
    <t>3035565</t>
  </si>
  <si>
    <t>251210083591255
04.03.2025</t>
  </si>
  <si>
    <t>3035579</t>
  </si>
  <si>
    <t>251210083591274
04.03.2025</t>
  </si>
  <si>
    <t>Дырокол</t>
  </si>
  <si>
    <t>3035595</t>
  </si>
  <si>
    <t>251210083591291
04.03.2025</t>
  </si>
  <si>
    <t>Ведро пластмассовое</t>
  </si>
  <si>
    <t>3035604</t>
  </si>
  <si>
    <t>251210083591304
04.03.2025</t>
  </si>
  <si>
    <t>UNIVERSAL TEXNO SIASH MCHJ</t>
  </si>
  <si>
    <t>310799124</t>
  </si>
  <si>
    <t>3035615</t>
  </si>
  <si>
    <t>251210083591317
04.03.2025</t>
  </si>
  <si>
    <t>Дроссель</t>
  </si>
  <si>
    <t>YTT XUDOYBERDIYEV YIGITALI OTABEK O‘G‘LI</t>
  </si>
  <si>
    <t>51707046130080</t>
  </si>
  <si>
    <t>3085246</t>
  </si>
  <si>
    <t>251210083649269
23.03.2025</t>
  </si>
  <si>
    <t>Прожектор LED</t>
  </si>
  <si>
    <t>Ёкубжонов Хикматилло</t>
  </si>
  <si>
    <t>31011977080047</t>
  </si>
  <si>
    <t>3085287</t>
  </si>
  <si>
    <t>251210083649318
23.03.2025</t>
  </si>
  <si>
    <t>251200103941603
24.03.2025</t>
  </si>
  <si>
    <t>"UNIVERSAL MOBILE SYSTEMS" MAS'ULIYATI CHEKLANGAN JAMIYAT</t>
  </si>
  <si>
    <t>303020732</t>
  </si>
  <si>
    <t>171000608133</t>
  </si>
  <si>
    <t>251200203908614
13.03.2025</t>
  </si>
  <si>
    <t>"GLOBAL-BUSSINES-CENTER" MAS'ULIYATI CHEKLANGAN JAMIYAT</t>
  </si>
  <si>
    <t>305916532</t>
  </si>
  <si>
    <t>№Гост-14-0325</t>
  </si>
  <si>
    <t>251200193908422
13.03.2025</t>
  </si>
  <si>
    <t>1914049034</t>
  </si>
  <si>
    <t>251200203898611
11.03.2025</t>
  </si>
  <si>
    <t>"COSCOM" MAS`ULIYATI CHEKLANGAN JAMIYAT</t>
  </si>
  <si>
    <t>201788904</t>
  </si>
  <si>
    <t>NAM134-202501 27675205</t>
  </si>
  <si>
    <t>251200243880284
04.03.2025</t>
  </si>
  <si>
    <t>"OYDIN SHIFO CENTER" MAS'ULIYATI CHEKLANGAN JAMIYAT</t>
  </si>
  <si>
    <t>311452334</t>
  </si>
  <si>
    <t>25/14</t>
  </si>
  <si>
    <t>251200233879421
04.03.2025</t>
  </si>
  <si>
    <t>"NAMANGAN MUSAFFO IQLIM" MAS'ULIYATI CHEKLANGAN JAMIYAT</t>
  </si>
  <si>
    <t>302321650</t>
  </si>
  <si>
    <t>46</t>
  </si>
  <si>
    <t>251200343876652
03.03.2025</t>
  </si>
  <si>
    <t>1945779835</t>
  </si>
  <si>
    <t>251200243870469
27.02.2025</t>
  </si>
  <si>
    <t>NASIBAXON</t>
  </si>
  <si>
    <t>251200343857180
25.02.2025</t>
  </si>
  <si>
    <t>Аренда земли</t>
  </si>
  <si>
    <t>"BOBURSHOH NAMANGAN" MAS'ULIYATI CHEKLANGAN JAMIYAT</t>
  </si>
  <si>
    <t>304529136</t>
  </si>
  <si>
    <t>69</t>
  </si>
  <si>
    <t>251200233851595
24.02.2025</t>
  </si>
  <si>
    <t>"AKHSIKENT HOTEL" MAS'ULIYATI CHEKLANGAN JAMIYAT</t>
  </si>
  <si>
    <t>303256217</t>
  </si>
  <si>
    <t>AH-35</t>
  </si>
  <si>
    <t>251200233821948
18.02.2025</t>
  </si>
  <si>
    <t>251200243810135
14.02.2025</t>
  </si>
  <si>
    <t>PSTN-0028-43</t>
  </si>
  <si>
    <t>251200103801239
13.02.2025</t>
  </si>
  <si>
    <t>YTT Raxmatilloyeva Surayyo Yunusaliyevna</t>
  </si>
  <si>
    <t>251200343800921
13.02.2025</t>
  </si>
  <si>
    <t>"G`URUMSAROY PURE OIL" MAS'ULIYATI CHEKLANGAN JAMIYAT</t>
  </si>
  <si>
    <t>308732325</t>
  </si>
  <si>
    <t>251200343800734
13.02.2025</t>
  </si>
  <si>
    <t>"MUNAVVAR XO'JA" MAS'ULIYATI CHEKLANGAN JAMIYAT</t>
  </si>
  <si>
    <t>202635974</t>
  </si>
  <si>
    <t>251200343800579
13.02.2025</t>
  </si>
  <si>
    <t>"SHOSHILINCH TEXNIK SERVIS" MAS'ULIYATI CHEKLANGAN JAMIYAT</t>
  </si>
  <si>
    <t>306923911</t>
  </si>
  <si>
    <t>251200343800376
13.02.2025</t>
  </si>
  <si>
    <t>Услуга канализации</t>
  </si>
  <si>
    <t>"NAMANGAN VILOYATI TOZA HUDUD" DAVLAT UNITAR KORXONASI</t>
  </si>
  <si>
    <t>304937222</t>
  </si>
  <si>
    <t>251200343799185
12.02.2025</t>
  </si>
  <si>
    <t>"ORIF NURLI KELAJAK" MAS'ULIYATI CHEKLANGAN JAMIYAT</t>
  </si>
  <si>
    <t>303925024</t>
  </si>
  <si>
    <t>51</t>
  </si>
  <si>
    <t>251200343798850
12.02.2025</t>
  </si>
  <si>
    <t>251200103798191
12.02.2025</t>
  </si>
  <si>
    <t>251200103797998
12.02.2025</t>
  </si>
  <si>
    <t>251200103797928
12.02.2025</t>
  </si>
  <si>
    <t>251200243796953
12.02.2025</t>
  </si>
  <si>
    <t>1.3930090</t>
  </si>
  <si>
    <t>251200103796782
12.02.2025</t>
  </si>
  <si>
    <t>3-245-2025-01533UZ</t>
  </si>
  <si>
    <t>251200413795061
12.02.2025</t>
  </si>
  <si>
    <t>Доставка товаров для автомобильной промышленности</t>
  </si>
  <si>
    <t>PSTN-B0157-369</t>
  </si>
  <si>
    <t>251200103785763
11.02.2025</t>
  </si>
  <si>
    <t>"AVTOTEXXIZMAT NAMANGAN-1" MAS'ULIYATI CHEKLANGAN JAMIYAT</t>
  </si>
  <si>
    <t>305933583</t>
  </si>
  <si>
    <t>251200453780899
10.02.2025</t>
  </si>
  <si>
    <t>251200103774148
07.02.2025</t>
  </si>
  <si>
    <t>1940652406</t>
  </si>
  <si>
    <t>251200103762273
05.02.2025</t>
  </si>
  <si>
    <t>YTT Ahmadjonov Azimjon Anvarjon o'g'li</t>
  </si>
  <si>
    <t>251200343762200
05.02.2025</t>
  </si>
  <si>
    <t>"ZUBR SANOAT SERVIS" XUSUSIY KORXONA</t>
  </si>
  <si>
    <t>300129185</t>
  </si>
  <si>
    <t>251200343762165
05.02.2025</t>
  </si>
  <si>
    <t>ЯТТ Мамажанов Баходир Рохмонжон угли</t>
  </si>
  <si>
    <t>11</t>
  </si>
  <si>
    <t>251200343761915
05.02.2025</t>
  </si>
  <si>
    <t>"LAND LIDER KADASTR" MAS'ULIYATI CHEKLANGAN JAMIYAT</t>
  </si>
  <si>
    <t>310006208</t>
  </si>
  <si>
    <t>251200343761894
05.02.2025</t>
  </si>
  <si>
    <t>"XONOBOD ALOQA TELEKOM" XUSUSIY KORXONA</t>
  </si>
  <si>
    <t>308392924</t>
  </si>
  <si>
    <t>9</t>
  </si>
  <si>
    <t>251200343761864
05.02.2025</t>
  </si>
  <si>
    <t>"IXLOS MED-PHARM" MAS'ULIYATI CHEKLANGAN JAMIYAT</t>
  </si>
  <si>
    <t>310137384</t>
  </si>
  <si>
    <t>251200343761833
05.02.2025</t>
  </si>
  <si>
    <t xml:space="preserve"> ЯТТ Маматалиев Икромжон Абдукодирович</t>
  </si>
  <si>
    <t>251200343761809
05.02.2025</t>
  </si>
  <si>
    <t>"OZODBEK SHAMS SOF BUSINESS" OILAVIY KORXONA</t>
  </si>
  <si>
    <t>310134745</t>
  </si>
  <si>
    <t>251200343761766
05.02.2025</t>
  </si>
  <si>
    <t>"XASANBOY XUSANBOY HAMKOR SAVDO" MAS'ULIYATI CHEKLANGAN JAMIYAT</t>
  </si>
  <si>
    <t>306362574</t>
  </si>
  <si>
    <t>251200343761729
05.02.2025</t>
  </si>
  <si>
    <t>"MURODIL ABBOS MED SERVIS" MAS'ULIYATI CHEKLANGAN JAMIYAT</t>
  </si>
  <si>
    <t>303895886</t>
  </si>
  <si>
    <t>251200343761700
05.02.2025</t>
  </si>
  <si>
    <t>"ABDUSALOM NURONIY SAVDO" XUSUSIY KORXONASI</t>
  </si>
  <si>
    <t>301536676</t>
  </si>
  <si>
    <t>251200343761664
05.02.2025</t>
  </si>
  <si>
    <t>"ZAMON-ZAMIN TRADE" MAS`ULIYATI CHEKLANGAN JAMIYAT</t>
  </si>
  <si>
    <t>309591572</t>
  </si>
  <si>
    <t>251200343761634
05.02.2025</t>
  </si>
  <si>
    <t>"XASANBOY XUSANBOY PLYUS MARKET" MAS'ULIYATI CHEKLANGAN JAMIYAT</t>
  </si>
  <si>
    <t>310974594</t>
  </si>
  <si>
    <t>251200343761602
05.02.2025</t>
  </si>
  <si>
    <t>"MDMIX" MAS`ULIYATI CHEKLANGAN JAMIYAT</t>
  </si>
  <si>
    <t>305096534</t>
  </si>
  <si>
    <t>251200143752946
04.02.2025</t>
  </si>
  <si>
    <t>Услуга по монтажу таблички</t>
  </si>
  <si>
    <t>Управление охраны УВД Наманганской области</t>
  </si>
  <si>
    <t>200046854</t>
  </si>
  <si>
    <t>36</t>
  </si>
  <si>
    <t>251200103730536
29.01.2025</t>
  </si>
  <si>
    <t>37</t>
  </si>
  <si>
    <t>251200103730434
29.01.2025</t>
  </si>
  <si>
    <t>"OYDIN PLAZA" UNITAR KORXONA</t>
  </si>
  <si>
    <t>306409189</t>
  </si>
  <si>
    <t>25/19</t>
  </si>
  <si>
    <t>251200233730258
29.01.2025</t>
  </si>
  <si>
    <t>RAYXONA</t>
  </si>
  <si>
    <t>251200343729197
29.01.2025</t>
  </si>
  <si>
    <t>SAJIRA</t>
  </si>
  <si>
    <t>251200343729146
29.01.2025</t>
  </si>
  <si>
    <t>B0011/46</t>
  </si>
  <si>
    <t>251200103728978
29.01.2025</t>
  </si>
  <si>
    <t>B0010/46</t>
  </si>
  <si>
    <t>251200103728933
29.01.2025</t>
  </si>
  <si>
    <t>0086</t>
  </si>
  <si>
    <t>251200103728588
29.01.2025</t>
  </si>
  <si>
    <t>Наманган вилоят Сувокава ДУК</t>
  </si>
  <si>
    <t>200048456</t>
  </si>
  <si>
    <t>103090</t>
  </si>
  <si>
    <t>251200103727468
29.01.2025</t>
  </si>
  <si>
    <t>Услуга водоснабжения</t>
  </si>
  <si>
    <t>9900026404</t>
  </si>
  <si>
    <t>251200103727349
29.01.2025</t>
  </si>
  <si>
    <t>251200103690179
21.01.2025</t>
  </si>
  <si>
    <t>166</t>
  </si>
  <si>
    <t>251200103690060
21.01.2025</t>
  </si>
  <si>
    <t>298</t>
  </si>
  <si>
    <t>251200473689993
21.01.2025</t>
  </si>
  <si>
    <t>251200103688156
21.01.2025</t>
  </si>
  <si>
    <t>9900023583</t>
  </si>
  <si>
    <t>251200103675762
16.01.2025</t>
  </si>
  <si>
    <t>MILANO LAK BO`YOQ MCHJ</t>
  </si>
  <si>
    <t>308867458</t>
  </si>
  <si>
    <t>2907270</t>
  </si>
  <si>
    <t>251210083440990 16.01.2025</t>
  </si>
  <si>
    <t>Водоэмульсия</t>
  </si>
  <si>
    <t>ООО CRYSTAL WATER COMPANY</t>
  </si>
  <si>
    <t>307411281</t>
  </si>
  <si>
    <t>2922060</t>
  </si>
  <si>
    <t>251210083457753 23.01.2025</t>
  </si>
  <si>
    <t>2924353</t>
  </si>
  <si>
    <t>251210083460170 24.01.2025</t>
  </si>
  <si>
    <t>Модемы</t>
  </si>
  <si>
    <t>2929903</t>
  </si>
  <si>
    <t>251210083467018 26.01.2025</t>
  </si>
  <si>
    <t>Услуга по изготовлению обложки</t>
  </si>
  <si>
    <t>2936293</t>
  </si>
  <si>
    <t>251210083474139 29.01.2025</t>
  </si>
  <si>
    <t>Книга Регистрации</t>
  </si>
  <si>
    <t>LOGIKA INFO SERVIS MCHJ</t>
  </si>
  <si>
    <t>203032546</t>
  </si>
  <si>
    <t>2936922</t>
  </si>
  <si>
    <t>251210083475661 30.01.2025</t>
  </si>
  <si>
    <t>Услуга по демонтажу банкомата</t>
  </si>
  <si>
    <t>SOZLA GROUP MCHJ</t>
  </si>
  <si>
    <t>311131432</t>
  </si>
  <si>
    <t>2939090</t>
  </si>
  <si>
    <t>251210083477502 30.01.2025</t>
  </si>
  <si>
    <t>Услуга по ремонту принтеров</t>
  </si>
  <si>
    <t xml:space="preserve">	ООО Навоий Тинч Текстил</t>
  </si>
  <si>
    <t>1/065</t>
  </si>
  <si>
    <t>251200233705034 22.01.2025</t>
  </si>
  <si>
    <t>Мехмонхона хизмати</t>
  </si>
  <si>
    <t>Управление Охраны УВД Навоийской области</t>
  </si>
  <si>
    <t>251200103675755 16.01.2025</t>
  </si>
  <si>
    <t>Қўриқлаш хизмати</t>
  </si>
  <si>
    <t>Navoiy Biznes Invest-2022 МЧЖ</t>
  </si>
  <si>
    <t>251200143673366 15.01.2025</t>
  </si>
  <si>
    <t>Стенд, табличкалар ясатиш хизмати</t>
  </si>
  <si>
    <t>ООО Саховат Бозори</t>
  </si>
  <si>
    <t>251200243680985 17.01.2025</t>
  </si>
  <si>
    <t>Аренда банкомат</t>
  </si>
  <si>
    <t>ООО "ZARAFSHAN GRAND-HOTEL"</t>
  </si>
  <si>
    <t>251200233693929 21.01.2025</t>
  </si>
  <si>
    <t>Эргашев Баходир Зияевич</t>
  </si>
  <si>
    <t>251200343729030 27.01.2025</t>
  </si>
  <si>
    <t>АСЛ-АА МЧЖ</t>
  </si>
  <si>
    <t>251200343811159 20.02.2025</t>
  </si>
  <si>
    <t>Банкомат ижараси</t>
  </si>
  <si>
    <t>Хасанов Шомамат Муродович</t>
  </si>
  <si>
    <t>251200343797035 12.02.2025</t>
  </si>
  <si>
    <t>Навоий шахар шахсий таркиб хужжатлари давлат архиви ДМ</t>
  </si>
  <si>
    <t>251200103727578 27.01.2025</t>
  </si>
  <si>
    <t>Архив хизмати</t>
  </si>
  <si>
    <t>ООО NAVOIY ARMADA</t>
  </si>
  <si>
    <t>303473446</t>
  </si>
  <si>
    <t>254005</t>
  </si>
  <si>
    <t>25121007328032 03.02.2025</t>
  </si>
  <si>
    <t>Лед панел</t>
  </si>
  <si>
    <t>2987065</t>
  </si>
  <si>
    <t>251210083534460 16.02.2025</t>
  </si>
  <si>
    <t>"AVTOTEXGAZ" mas‘uliyati cheklangan jamiyati</t>
  </si>
  <si>
    <t>308341923</t>
  </si>
  <si>
    <t>2988583</t>
  </si>
  <si>
    <t>251210083534765 17.02.2025</t>
  </si>
  <si>
    <t>Услуга по установке газовых баллонов на автомобили</t>
  </si>
  <si>
    <t>2985803</t>
  </si>
  <si>
    <t>251210083532747 16.02.2025</t>
  </si>
  <si>
    <t>3015987</t>
  </si>
  <si>
    <t>251210083568300 27.02.2025</t>
  </si>
  <si>
    <t>3016004</t>
  </si>
  <si>
    <t>251210083568318 27.02.2025</t>
  </si>
  <si>
    <t>ИП Юсупов Ё.Г</t>
  </si>
  <si>
    <t>485512613</t>
  </si>
  <si>
    <t>3018540</t>
  </si>
  <si>
    <t>251210083571268 28.02.2025</t>
  </si>
  <si>
    <t>YTT G‘AFFOROV OTAMUROD OTANIYOZ O‘G‘LI</t>
  </si>
  <si>
    <t>32705942330020</t>
  </si>
  <si>
    <t>3032739</t>
  </si>
  <si>
    <t>251210083587937 06.03.2025</t>
  </si>
  <si>
    <t>3033030</t>
  </si>
  <si>
    <t>251210083588292 06.03.2025</t>
  </si>
  <si>
    <t>3036574</t>
  </si>
  <si>
    <t>07.03.2025</t>
  </si>
  <si>
    <t>251210083590194 07.03.2025</t>
  </si>
  <si>
    <t>3047516</t>
  </si>
  <si>
    <t>251210083597923 12.03.2025</t>
  </si>
  <si>
    <t>Блютуз адаптер</t>
  </si>
  <si>
    <t>3067085</t>
  </si>
  <si>
    <t>251210083627211 18.03.2025</t>
  </si>
  <si>
    <t>3074507</t>
  </si>
  <si>
    <t>251210083637356 20.03.2025</t>
  </si>
  <si>
    <t>"Apex Insurance" АЖ</t>
  </si>
  <si>
    <t>1005/1001/2500078</t>
  </si>
  <si>
    <t>251200373919543 17/03/2025</t>
  </si>
  <si>
    <t>Услуги по страхованию, перестрахованию и негосударственному пенсионному обеспечению, кроме обязательного социального обеспечения</t>
  </si>
  <si>
    <t>AVTO HAYOT OLAMI хусусий корхонаси</t>
  </si>
  <si>
    <t>251200453926270 18/03/2025</t>
  </si>
  <si>
    <t>Услуги по оптовой и розничной торговле и услуги по ремонту автотранспортных средств и мотоциклов</t>
  </si>
  <si>
    <t>Semurg' Sug'urta АЖ КК</t>
  </si>
  <si>
    <t>251200373932239 19/03/2025</t>
  </si>
  <si>
    <t>YTT USMONOVA ZARIFA XUDOYOR QIZI</t>
  </si>
  <si>
    <t>61110066430022</t>
  </si>
  <si>
    <t>241210083386547  19.12.2024</t>
  </si>
  <si>
    <t>чек лента</t>
  </si>
  <si>
    <t>ЯТТ "Курбанбаева Зухра Халикуловна"</t>
  </si>
  <si>
    <t>41410682940014</t>
  </si>
  <si>
    <t>251200143677840 20.01.2025</t>
  </si>
  <si>
    <t>табличка</t>
  </si>
  <si>
    <t>Хабибов Исматулла Ибадуллаевич</t>
  </si>
  <si>
    <t>32007986450017</t>
  </si>
  <si>
    <t>251200343650249 08.01.2025</t>
  </si>
  <si>
    <t>ижара</t>
  </si>
  <si>
    <t>251200103658427 10.01.2025</t>
  </si>
  <si>
    <t>"REGISTON HOTEL 20" XUSUSIY KORXONA</t>
  </si>
  <si>
    <t>308724184</t>
  </si>
  <si>
    <t>04//07</t>
  </si>
  <si>
    <t>251200233669289 07.01.2025</t>
  </si>
  <si>
    <t>"CHEHRA PALACE" MAS`ULIYATI CHEKLANGAN JAMIYAT</t>
  </si>
  <si>
    <t>305130752</t>
  </si>
  <si>
    <t>05-25/Х</t>
  </si>
  <si>
    <t>251200233669303 06.01.2025</t>
  </si>
  <si>
    <t>251200103669368 09.01.2025</t>
  </si>
  <si>
    <t>табиий газ</t>
  </si>
  <si>
    <t>251200103669400 09.01.2025</t>
  </si>
  <si>
    <t>251200243669601 16.01.2025</t>
  </si>
  <si>
    <t>251200243669683 16.01.2025</t>
  </si>
  <si>
    <t>SYR42-202009330505</t>
  </si>
  <si>
    <t>251200243669710 16.01.2025</t>
  </si>
  <si>
    <t>Сирдарё сув таьминот масьулияти чеклангган жамияти</t>
  </si>
  <si>
    <t>200323842</t>
  </si>
  <si>
    <t>251200103677411 16.01.2025</t>
  </si>
  <si>
    <t>сув хисоби</t>
  </si>
  <si>
    <t>"TOZA HUDUD" DAVLAT UNITAR KORXONASI</t>
  </si>
  <si>
    <t>304938711</t>
  </si>
  <si>
    <t>101343908174.</t>
  </si>
  <si>
    <t>251200173677432 03.01.2025</t>
  </si>
  <si>
    <t>чикинди</t>
  </si>
  <si>
    <t>"SHERZOD AMIRXON HAMKOR" MAS'ULIYATI CHEKLANGAN JAMIYAT</t>
  </si>
  <si>
    <t>305017242</t>
  </si>
  <si>
    <t>04//25</t>
  </si>
  <si>
    <t>251200233688583 06.01.2025</t>
  </si>
  <si>
    <t>"YANGIYER SANATORIYSI" MAS'ULIYATI CHEKLANGAN JAMIYAT</t>
  </si>
  <si>
    <t>306864424</t>
  </si>
  <si>
    <t>251200233688692 01.01.2025</t>
  </si>
  <si>
    <t>Управление охраны УВД Сырдарьинской области</t>
  </si>
  <si>
    <t>200322883</t>
  </si>
  <si>
    <t>251200103694099 03.01.2025</t>
  </si>
  <si>
    <t>куриклаш хизмати</t>
  </si>
  <si>
    <t>251200103694115 03.01.2025</t>
  </si>
  <si>
    <t>Самиева Жиянгул</t>
  </si>
  <si>
    <t>41408742880028</t>
  </si>
  <si>
    <t>251200343731700 30.01.2025</t>
  </si>
  <si>
    <t>Хамидова Шоира Султановна</t>
  </si>
  <si>
    <t>42808702940013</t>
  </si>
  <si>
    <t>251200343731731 30.01.2025</t>
  </si>
  <si>
    <t>"SIRDARYO SUPER-MMI" MAS'ULIYATI CHEKLANGAN JAMIYAT</t>
  </si>
  <si>
    <t>201272384</t>
  </si>
  <si>
    <t>251200343738089 30.01.2025</t>
  </si>
  <si>
    <t>"GULISTON SHAHAR DEHQON BOZORI" MAS'ULIYATI CHEKLANGAN JAMIYAT</t>
  </si>
  <si>
    <t>200322069</t>
  </si>
  <si>
    <t>251200343738124 03.01.2025</t>
  </si>
  <si>
    <t>251200343738190 03.01.2025</t>
  </si>
  <si>
    <t>101344184810.</t>
  </si>
  <si>
    <t>251200173738255 23.01.2025</t>
  </si>
  <si>
    <t>"YANGIYER DEHQON BOZORI" MAS'ULIYATI CHEKLANGAN JAMIYAT</t>
  </si>
  <si>
    <t>201896819</t>
  </si>
  <si>
    <t>251200343738301 03.01.2025</t>
  </si>
  <si>
    <t>"ELDOR ELYOR DIYOR HAMKOR" XUSUSIY KORXONA</t>
  </si>
  <si>
    <t>301460377</t>
  </si>
  <si>
    <t>251200233743107 20.01.2025</t>
  </si>
  <si>
    <t>Абидов Аъзамжон Ярибекович</t>
  </si>
  <si>
    <t>31409782950053</t>
  </si>
  <si>
    <t>251200343758053 03.01.2025</t>
  </si>
  <si>
    <t>251210083499523  07.02.2025</t>
  </si>
  <si>
    <t>гувохнома</t>
  </si>
  <si>
    <t>YTT NAZBIDDINOVA SALIMA FAXRIDDINOVNA</t>
  </si>
  <si>
    <t>61103026450020</t>
  </si>
  <si>
    <t>251210083502819 09.02.2025</t>
  </si>
  <si>
    <t>капсула сув</t>
  </si>
  <si>
    <t>251210083502844 09.02.2025</t>
  </si>
  <si>
    <t>ООО BEKABAD HOLDING</t>
  </si>
  <si>
    <t>305437796</t>
  </si>
  <si>
    <t>251210083499570 07.02.2025</t>
  </si>
  <si>
    <t>папка регистр</t>
  </si>
  <si>
    <t>3-502-2025-00484UZ</t>
  </si>
  <si>
    <t>251200413778185 06.02.2025</t>
  </si>
  <si>
    <t>дамас автомашинаси</t>
  </si>
  <si>
    <t>Atabaev Xyrmatbek</t>
  </si>
  <si>
    <t>420508104</t>
  </si>
  <si>
    <t>25121007329696 17.02.2025</t>
  </si>
  <si>
    <t>водасчётчик</t>
  </si>
  <si>
    <t>GAZ EQUIPMENT SERVICE</t>
  </si>
  <si>
    <t>251210083558525 23.02.2025</t>
  </si>
  <si>
    <t>газ балон</t>
  </si>
  <si>
    <t>Курбанбаева Зухра Халикуловна</t>
  </si>
  <si>
    <t>471684510</t>
  </si>
  <si>
    <t>251210083468918 26.01.2025</t>
  </si>
  <si>
    <t>махалла табличкалари</t>
  </si>
  <si>
    <t>YTT SIRLIBOYEV ABDULLO MUZAFFAR O‘G‘LI</t>
  </si>
  <si>
    <t>30101954040023</t>
  </si>
  <si>
    <t>251210083476842 30.01.2025</t>
  </si>
  <si>
    <t>катридж заправка</t>
  </si>
  <si>
    <t>251210083486483 02.02.2025</t>
  </si>
  <si>
    <t>251210083478807 31.01.2025</t>
  </si>
  <si>
    <t>баннер</t>
  </si>
  <si>
    <t>MIR PECHATI</t>
  </si>
  <si>
    <t>301997222</t>
  </si>
  <si>
    <t>251210083512799 12.02.2025</t>
  </si>
  <si>
    <t>печат ясатиш</t>
  </si>
  <si>
    <t>251210083518687 13.02.2025</t>
  </si>
  <si>
    <t>паучок баннер ясатиш</t>
  </si>
  <si>
    <t>LEY TOO MCHJ</t>
  </si>
  <si>
    <t>311567450</t>
  </si>
  <si>
    <t>251210083558764 23.02.2025</t>
  </si>
  <si>
    <t>2-KB-BRB-VIOYaT</t>
  </si>
  <si>
    <t>251200103780893 03.02.2025</t>
  </si>
  <si>
    <t>"ULUG`BEK YANGIYER QURILISH" MAS'ULIYATI CHEKLANGAN JAMIYAT</t>
  </si>
  <si>
    <t>251200343851637 25.02.2025</t>
  </si>
  <si>
    <t>ДЕКЛА-ГУЛИСТОН МЧЖ</t>
  </si>
  <si>
    <t>204478891</t>
  </si>
  <si>
    <t>251210083547219 21.02.2025</t>
  </si>
  <si>
    <t>огнетушител заправка</t>
  </si>
  <si>
    <t>ZIYONUR AVTO SERVIS MCHJ</t>
  </si>
  <si>
    <t>303826013</t>
  </si>
  <si>
    <t>251200453828903 20.02.2025</t>
  </si>
  <si>
    <t>жентра мотор ремонт</t>
  </si>
  <si>
    <t>TECHNICAL CITY XK</t>
  </si>
  <si>
    <t>309171160</t>
  </si>
  <si>
    <t>251210083553232 22.02.2025</t>
  </si>
  <si>
    <t>камера</t>
  </si>
  <si>
    <t>251210083588393 06.03.2025</t>
  </si>
  <si>
    <t>банкоматга ёзув тушириш</t>
  </si>
  <si>
    <t>251210083590264 06.03.2025</t>
  </si>
  <si>
    <t>паучок баннер</t>
  </si>
  <si>
    <t>251210083599778 11.03.2025</t>
  </si>
  <si>
    <t>251210083612416 13.03.2025</t>
  </si>
  <si>
    <t>Поли-графия -А.И.К ХИЧСФ</t>
  </si>
  <si>
    <t>204384550</t>
  </si>
  <si>
    <t>251210083613547 14.03.2025</t>
  </si>
  <si>
    <t>регистрация китоб</t>
  </si>
  <si>
    <t>30207840360029</t>
  </si>
  <si>
    <t>251210083616568 14.03.2025</t>
  </si>
  <si>
    <t>лед лампа</t>
  </si>
  <si>
    <t>YTT AHMEDOV AHROR ILASH O‘G‘LI</t>
  </si>
  <si>
    <t>50101005430117</t>
  </si>
  <si>
    <t>251210083616046 14.03.2025</t>
  </si>
  <si>
    <t>конверт</t>
  </si>
  <si>
    <t>251200103899100 12.03.2025</t>
  </si>
  <si>
    <t>марка</t>
  </si>
  <si>
    <t>251210083613262 14.03.2025</t>
  </si>
  <si>
    <t>урна</t>
  </si>
  <si>
    <t>YANGIYER TA`MIR MCHJ</t>
  </si>
  <si>
    <t>303428018</t>
  </si>
  <si>
    <t>251210083615929 14.03.2025</t>
  </si>
  <si>
    <t>PARDAYEV MUHAMMADJON OʻKTAM OʻGʻLI</t>
  </si>
  <si>
    <t>551519680</t>
  </si>
  <si>
    <t>251210083613202 14.03.2025</t>
  </si>
  <si>
    <t>MASTER CAM TEAM MCHJ</t>
  </si>
  <si>
    <t>311257963</t>
  </si>
  <si>
    <t xml:space="preserve">251210083628645 18.03.2025
</t>
  </si>
  <si>
    <t>фейс ИД</t>
  </si>
  <si>
    <t>251201103906147 12.03.2025</t>
  </si>
  <si>
    <t>сим карта</t>
  </si>
  <si>
    <t>01//24</t>
  </si>
  <si>
    <t>251200453937017 24.03.2025</t>
  </si>
  <si>
    <t>машина мой алмаштириш</t>
  </si>
  <si>
    <t>AFUBBA MCHJ</t>
  </si>
  <si>
    <t xml:space="preserve">
251210083628626 18.03.2025
</t>
  </si>
  <si>
    <t>электрон замок</t>
  </si>
  <si>
    <t>251210083661985 28.03.2025</t>
  </si>
  <si>
    <t>лед лампа 24лик</t>
  </si>
  <si>
    <t>251210083628620 18.03.2025</t>
  </si>
  <si>
    <t>251210083663199 28.03.2025</t>
  </si>
  <si>
    <t>камера урнатиш</t>
  </si>
  <si>
    <t xml:space="preserve">$ 3 557 </t>
  </si>
  <si>
    <t>RUB 4 400 000,00</t>
  </si>
  <si>
    <t>RUB 38 380 875,00</t>
  </si>
  <si>
    <t xml:space="preserve">Джуманиязова Барно </t>
  </si>
  <si>
    <t>42905863120033</t>
  </si>
  <si>
    <t>251200343841911 21.02.2025</t>
  </si>
  <si>
    <t>Хонка БХМ 24/7 АТМ буткалари ижара тўлови учун.</t>
  </si>
  <si>
    <t xml:space="preserve"> Рузматов Рузмат Юлдошевич</t>
  </si>
  <si>
    <t>32501763100042</t>
  </si>
  <si>
    <t>251200343841780 21.02.2025</t>
  </si>
  <si>
    <t>Хоразм БХО 24/7 АТМ буткалари ижара тўлови учун.</t>
  </si>
  <si>
    <t>Султан Махмуд Давр Сервис ХК</t>
  </si>
  <si>
    <t>251200453887604 05.03.2025</t>
  </si>
  <si>
    <t>Хоразм БХО хизмат автомашина Дамас ва Ласетти жентра мотор мойи алмаштириш хизмати</t>
  </si>
  <si>
    <t>ООО GROSS INSURANCE</t>
  </si>
  <si>
    <t>207135501</t>
  </si>
  <si>
    <t>251200373887617 05.03.2025</t>
  </si>
  <si>
    <t>Хоразм БХО Дамас хизмат автомашинаси сугурта хизмати учун</t>
  </si>
  <si>
    <t>Хоразм вилояти Давлат Архиви</t>
  </si>
  <si>
    <t>205165180</t>
  </si>
  <si>
    <t>251200103903060 12.03.2025</t>
  </si>
  <si>
    <t>Архив хужжатлари илмий-амалий експертизадан ўтказиш ва депозитор сакловини таьминлаш</t>
  </si>
  <si>
    <t>Давлат Архиви Хонка филиали</t>
  </si>
  <si>
    <t>251200103903138 12.03.2025</t>
  </si>
  <si>
    <t>Хонка БХМ Архив хужжатларини саралаш,кайта ишлаш ва Давлат архивига топшириш хизмати учун</t>
  </si>
  <si>
    <t>Давлат Архиви Хива филиали</t>
  </si>
  <si>
    <t>251200103903076 12.03.2025</t>
  </si>
  <si>
    <t>Хива БХМ Архив хужжатларини саралаш,кайта ишлаш ва Давлат архивига топшириш хизмати учун</t>
  </si>
  <si>
    <t>251200373940396 24.03.2025</t>
  </si>
  <si>
    <t>Хоразм БХО Жентра хизмат автомашинаси сугурта хизмати учун</t>
  </si>
  <si>
    <t>251200213948224 25.03.2025</t>
  </si>
  <si>
    <t>Махалла Банкири планшетлари учун учун симкарталар хизмати, шартномага асосан аванс утказилди</t>
  </si>
  <si>
    <t xml:space="preserve">VISION ELEKTRONIKS ХУС.КОРХО </t>
  </si>
  <si>
    <t>17450312 24.03.2025</t>
  </si>
  <si>
    <t>Услуга по заправке и восстановление картриджей Хоразм БХО</t>
  </si>
  <si>
    <t>17450437 24.03.2025</t>
  </si>
  <si>
    <t>Услуга по замене вала заряда картриджа Хоразм БХО</t>
  </si>
  <si>
    <t>17450486 24.03.2025</t>
  </si>
  <si>
    <t xml:space="preserve">Услуга по установке и замене вала магнитного Хоразм БХО </t>
  </si>
  <si>
    <t>17509891 25.03.2025</t>
  </si>
  <si>
    <t xml:space="preserve">Услуга по замене барабана картриджа Хоразм БХО </t>
  </si>
  <si>
    <t>ЧП Special printer master</t>
  </si>
  <si>
    <t>17346306 17.03.2025</t>
  </si>
  <si>
    <t>Услуга по заправке и восстановление картриджей Хива БХМ</t>
  </si>
  <si>
    <t>17346037 17.03.2025</t>
  </si>
  <si>
    <t>Услуга по замене барабана картриджа Хива БХМ</t>
  </si>
  <si>
    <t>17346103 17.03.2025</t>
  </si>
  <si>
    <t>Услуга по замене вала заряда картриджа Хива БХМ</t>
  </si>
  <si>
    <t>17346191 17.03.2025</t>
  </si>
  <si>
    <t>Услуга по установке и замене вала магнитного Хива БХМ</t>
  </si>
  <si>
    <t>ACTIVE COMPUTER SERVICE ХК</t>
  </si>
  <si>
    <t>17429913 20.03.2025</t>
  </si>
  <si>
    <t xml:space="preserve">Услуга по заправке и восстановление картриджей  Хонка БХМ </t>
  </si>
  <si>
    <t>17429905 20.03.2025</t>
  </si>
  <si>
    <t xml:space="preserve">Услуга по замене барабана картриджа  Хонка БХМ </t>
  </si>
  <si>
    <t>17429948 20.03.2025</t>
  </si>
  <si>
    <t xml:space="preserve">Услуга по установке и замене вала магнитного  Хонка БХМ </t>
  </si>
  <si>
    <t>17430013 20.03.2025</t>
  </si>
  <si>
    <t xml:space="preserve">Услуга по замене вала заряда картриджа  Хонка БХМ </t>
  </si>
  <si>
    <t>UNI-TRADES MCHJ</t>
  </si>
  <si>
    <t>17378374 19.03.2025</t>
  </si>
  <si>
    <t>Хоразм БХО 24/7 АТМ буткаларини кучириш монтаж ишлари учун утказилди</t>
  </si>
  <si>
    <t>17488680 25.03.2025</t>
  </si>
  <si>
    <t>Хоразм БХо банк банкоматларни кучириш хизмати</t>
  </si>
  <si>
    <t>"JASUR JAVLON SERVIS SAVDO" МЧЖ</t>
  </si>
  <si>
    <t>206230550</t>
  </si>
  <si>
    <t>17127539 07.03.2025</t>
  </si>
  <si>
    <t>Хонка БХМга куёш панели учн утказилган</t>
  </si>
  <si>
    <t>ЧП ASL-Suv</t>
  </si>
  <si>
    <t>17339314 17.03.2025</t>
  </si>
  <si>
    <t>вода питьевая упакованная Хива БХМ</t>
  </si>
  <si>
    <t>вода питьевая упакованная Хонка БХМ</t>
  </si>
  <si>
    <t>вода питьевая упакованная Хоразм БХО</t>
  </si>
  <si>
    <t>DATA BIZNES ONLINE XK</t>
  </si>
  <si>
    <t xml:space="preserve">311813739
</t>
  </si>
  <si>
    <t>17378175 18.03.2025</t>
  </si>
  <si>
    <t>Хоразм БХО банк биноси таминоти учун Веник (щетка для пола с совком)</t>
  </si>
  <si>
    <t>17379002 18.03.2025</t>
  </si>
  <si>
    <t>Хоразм БХО банк биноси таминоти учун ведро металлическое учун утказилди</t>
  </si>
  <si>
    <t>17377930 18.03.2025</t>
  </si>
  <si>
    <t>Хоразм БХО банк биноси таминоти учун Замок учун утказилди</t>
  </si>
  <si>
    <t xml:space="preserve">Машарипов Санжар Ражаббой  </t>
  </si>
  <si>
    <t>31303943180030</t>
  </si>
  <si>
    <t>251200343883010</t>
  </si>
  <si>
    <t xml:space="preserve">Хива БХМ 24/7 бутка ижара тулови </t>
  </si>
  <si>
    <t xml:space="preserve">Қўзиев Қахрамон </t>
  </si>
  <si>
    <t>30311833180030</t>
  </si>
  <si>
    <t>251200343906918</t>
  </si>
  <si>
    <t>Хива БХМ Шамохулом БХКМ (маслахат маркази) ва 24/7 АТМ буткалари ижара тўлови учун</t>
  </si>
  <si>
    <t>Рузметов Эгамберган Шавкатович</t>
  </si>
  <si>
    <t>32001903160063</t>
  </si>
  <si>
    <t>251200343876780</t>
  </si>
  <si>
    <t xml:space="preserve">Хоразм БХО 24/7 бутка ижара тулови </t>
  </si>
  <si>
    <t xml:space="preserve">Аллаберганов Барди  </t>
  </si>
  <si>
    <t>32002553180023</t>
  </si>
  <si>
    <t>251200343883033</t>
  </si>
  <si>
    <t>"KHIVA PLAZA" MAS'ULIYATI CHEKLANGAN JAMIYAT</t>
  </si>
  <si>
    <t>310643365</t>
  </si>
  <si>
    <t xml:space="preserve">Corp-18 </t>
  </si>
  <si>
    <t>251200303947609</t>
  </si>
  <si>
    <t>Хоразм БХО Нафис аёллар клуби учун конференсия зали</t>
  </si>
  <si>
    <t>3-119-2025-05997UZ</t>
  </si>
  <si>
    <t>251200413812074 15.02.2025</t>
  </si>
  <si>
    <t>Хоразм БХО учун Дамас-2</t>
  </si>
  <si>
    <t>"XORAZM GAZ INVEST SERVIS" XK</t>
  </si>
  <si>
    <t>16914561 25.02.2025</t>
  </si>
  <si>
    <t>Дамас-2 автомашинасига метангаз балон</t>
  </si>
  <si>
    <t xml:space="preserve"> УзММИ ДК</t>
  </si>
  <si>
    <t>25-112195230</t>
  </si>
  <si>
    <t>251200103844478 21.02.2025</t>
  </si>
  <si>
    <t>Хоразм БХО газ хисоблагич киёслашлашдан утказиш хизмати учун</t>
  </si>
  <si>
    <t>Хоразм вилояти хокимлиги хузуридаги Ракамли ривожланиш бўлинмаси ДМ</t>
  </si>
  <si>
    <t>310013476</t>
  </si>
  <si>
    <t>25/20</t>
  </si>
  <si>
    <t>251200563865128 26.02.2025</t>
  </si>
  <si>
    <t>Хоразм БХОнинг фукаро мурожатлари билан ишлаш буйича е-мурожат.уз тизимининг 2025 йил учун тулови</t>
  </si>
  <si>
    <t>25/21</t>
  </si>
  <si>
    <t>251200563865096 26.02.2025</t>
  </si>
  <si>
    <t>Хонка БХМнинг фукаро мурожатлари билан ишлаш буйича е-мурожат.уз тизимининг 2025 йил учун тулови</t>
  </si>
  <si>
    <t>25/22</t>
  </si>
  <si>
    <t>251200563865149 26.02.2025</t>
  </si>
  <si>
    <t>Хива БХМнинг фукаро мурожатлари билан ишлаш буйича е-мурожат.уз тизимининг 2025 йил учун тулови</t>
  </si>
  <si>
    <t>ЧП Xorazm Holidays</t>
  </si>
  <si>
    <t>306163900</t>
  </si>
  <si>
    <t>251200233860209 24.02.2025</t>
  </si>
  <si>
    <t>Хоразм БХО мехмонхона хизмати</t>
  </si>
  <si>
    <t>Кафолат сугурта компания</t>
  </si>
  <si>
    <t>202288236</t>
  </si>
  <si>
    <t>251200373866828 27.02.2025</t>
  </si>
  <si>
    <t>Хива БХМ хизмат автомашинаси сугурта хизмати учун</t>
  </si>
  <si>
    <t>16938470 26.02.2025</t>
  </si>
  <si>
    <t>Хоразм БХО учун кофеварка учун утказилди</t>
  </si>
  <si>
    <t>16828806 21.02.2025</t>
  </si>
  <si>
    <t>16828838 21.02.2025</t>
  </si>
  <si>
    <t>16828890 21.02.2025</t>
  </si>
  <si>
    <t xml:space="preserve"> 16828917 21.02.2025</t>
  </si>
  <si>
    <t>16818251 21.02.2025</t>
  </si>
  <si>
    <t>16818328 21.02.2025</t>
  </si>
  <si>
    <t>16818265 21.02.2025</t>
  </si>
  <si>
    <t>16818260 21.02.2025</t>
  </si>
  <si>
    <t>16818134 21.02.2025</t>
  </si>
  <si>
    <t>16652685 14.02.2025</t>
  </si>
  <si>
    <t>16818047 21.02.2025</t>
  </si>
  <si>
    <t>16818019 21.02.2025</t>
  </si>
  <si>
    <t>Миллий гвардия Куриклаш бош бошкармаси Хоразм вилоят бошкармаси</t>
  </si>
  <si>
    <t>251200103650253 07.01.2025</t>
  </si>
  <si>
    <t>Хоразм БХО ташвиш тугмасига техник хизмат курсатиш куриклаш хизмати учун</t>
  </si>
  <si>
    <t>251200103650227 07.01.2025</t>
  </si>
  <si>
    <t>Хоразм БХО банкоматларнинг куриклаш хизмати учун</t>
  </si>
  <si>
    <t>251200103651671 07.01.2025</t>
  </si>
  <si>
    <t>Хива БХМ банк биноси куриклаш хизмати учун</t>
  </si>
  <si>
    <t>251200103651640 07.01.2025</t>
  </si>
  <si>
    <t>Хива БХМ банкоматларининг куриклаш хизмати учун утказилди</t>
  </si>
  <si>
    <t>251200103651623 07.01.2025</t>
  </si>
  <si>
    <t>Хива БХМ Ичан кала БХКМ куриклаш хизмати учун</t>
  </si>
  <si>
    <t>251200103650216 07.01.2025</t>
  </si>
  <si>
    <t>Хоразм БХО банк биноси куриклаш хизмати учун утказилди</t>
  </si>
  <si>
    <t>251200103651594 07.01.2025</t>
  </si>
  <si>
    <t>Хива БХМ Шомохулом банк маслахат маркази куриклаш хизмати учун</t>
  </si>
  <si>
    <t>251200103651919 07.01.2025</t>
  </si>
  <si>
    <t>Хонка БХМ банк биноси куриклаш хизмати учун</t>
  </si>
  <si>
    <t>251200103651930 07.01.2025</t>
  </si>
  <si>
    <t>Хонка БХМ банкоматларга пул тулдириш куриклаш хизмати учун</t>
  </si>
  <si>
    <t>251200103651944 07.01.2025</t>
  </si>
  <si>
    <t>Хонка БХМ банкоматларининг куриклаш хизмати учун утказилди</t>
  </si>
  <si>
    <t>251200103651655 07.01.2025</t>
  </si>
  <si>
    <t>Хива БХМ банкомат ва банк ташвиш тугмаларига техник хизмат курсатиш</t>
  </si>
  <si>
    <t>251200103651957 07.01.2025</t>
  </si>
  <si>
    <t>Хонка БХМ ташвиш тугмасига техник хизмат курсатиш куриклаш хизмати учун</t>
  </si>
  <si>
    <t>Атабаев Улуғбек Қадамович</t>
  </si>
  <si>
    <t>30808753180025</t>
  </si>
  <si>
    <t>251200343659619 09.01.2025</t>
  </si>
  <si>
    <t>Хива БХМ 24/7 АТМ буткалари ижара тўлови учун.</t>
  </si>
  <si>
    <t>Нариманов Камоладдин Фахриддин</t>
  </si>
  <si>
    <t>30903927150023</t>
  </si>
  <si>
    <t>251200343659668 09.01.2025</t>
  </si>
  <si>
    <t>Хонқа БХМ 24/7 АТМ буткалари ижара тўлови учун.</t>
  </si>
  <si>
    <t>Мавланов Зафарбек Ибадуллаевич</t>
  </si>
  <si>
    <t>32603853120016</t>
  </si>
  <si>
    <t>251200343659660 09.01.2025</t>
  </si>
  <si>
    <t>Хонқа БХМ 24/7 АТМ буткалари ижара тўлови учун</t>
  </si>
  <si>
    <t>Махмудов Сирожиддин Яқуббаевич</t>
  </si>
  <si>
    <t>32609913180019</t>
  </si>
  <si>
    <t>251200343659610 09.01.2025</t>
  </si>
  <si>
    <t>251200343659601 09.01.2025</t>
  </si>
  <si>
    <t>Маткаримов Ойбек Худайберганович</t>
  </si>
  <si>
    <t>32211813180118</t>
  </si>
  <si>
    <t>251200343659591 09.01.2025</t>
  </si>
  <si>
    <t>Жуманиязов Рўзмат Хударганович</t>
  </si>
  <si>
    <t>31602613180061</t>
  </si>
  <si>
    <t>251200343659587 09.01.2025</t>
  </si>
  <si>
    <t>Хива БХМ 24/7 АТМ буткалари ижара тўлови учун</t>
  </si>
  <si>
    <t>Джуманиязов Сирожиддин Мохсудбек</t>
  </si>
  <si>
    <t>30406923180064</t>
  </si>
  <si>
    <t>251200343659581 09.01.2025</t>
  </si>
  <si>
    <t xml:space="preserve">Қўчқаров Ғани Бектурдиевич </t>
  </si>
  <si>
    <t>30206823120090</t>
  </si>
  <si>
    <t>251200343659684 09.01.2025</t>
  </si>
  <si>
    <t>Абдуллаев Шухрат Эркинбаевич</t>
  </si>
  <si>
    <t>32712843120021</t>
  </si>
  <si>
    <t>251200343659680 09.01.2025</t>
  </si>
  <si>
    <t xml:space="preserve">Хонқа БХМ 24/7 АТМ буткалари ижара тўлови учун. </t>
  </si>
  <si>
    <t xml:space="preserve"> Рузметов Бахтиёр Назирбаевич </t>
  </si>
  <si>
    <t>30412837210014</t>
  </si>
  <si>
    <t>251200343659622 09.01.2025</t>
  </si>
  <si>
    <t>Уразбоева Акилжон Қаландаровна</t>
  </si>
  <si>
    <t>40601613180014</t>
  </si>
  <si>
    <t>251200343659573 09.01.2025</t>
  </si>
  <si>
    <t xml:space="preserve">Машарипов Санжар Ражаббой </t>
  </si>
  <si>
    <t>251200343659607 09.01.2025</t>
  </si>
  <si>
    <t>МАКСУДА МАНСУРБЕК ХК</t>
  </si>
  <si>
    <t>251200343659671 09.01.2025</t>
  </si>
  <si>
    <t>Хонка БХМ 24/7 шахобчаси ижара тулови учун</t>
  </si>
  <si>
    <t>"Хонқа Савдо" МЧЖ</t>
  </si>
  <si>
    <t>303358588</t>
  </si>
  <si>
    <t>251200343659651 09.01.2025</t>
  </si>
  <si>
    <t>YATT MASHARIPOV PO'LAT RO'ZMAMATOVICH</t>
  </si>
  <si>
    <t>31707773120064</t>
  </si>
  <si>
    <t>251200343659677 09.01.2025</t>
  </si>
  <si>
    <t>Бахор Туризм Сервис МЧЖ</t>
  </si>
  <si>
    <t>21/25</t>
  </si>
  <si>
    <t>251200233701526 23.01.2025</t>
  </si>
  <si>
    <t>"URGANCH PALAS" МЧЖ</t>
  </si>
  <si>
    <t>251200233667121 13.01.2025</t>
  </si>
  <si>
    <t>16078762 20.01.2025</t>
  </si>
  <si>
    <t>16083869 20.01.2025</t>
  </si>
  <si>
    <t>16078849 20.01.2025</t>
  </si>
  <si>
    <t>16078834 20.01.2025</t>
  </si>
  <si>
    <t>16078791 20.01.2025</t>
  </si>
  <si>
    <t>15853496 07.01.2025</t>
  </si>
  <si>
    <t>16055504 17.01.2025</t>
  </si>
  <si>
    <t>16055169 17.01.2025</t>
  </si>
  <si>
    <t>15628483 26.12.2024</t>
  </si>
  <si>
    <t>15829466 06.01.2025</t>
  </si>
  <si>
    <t>15829521 06.01.2025</t>
  </si>
  <si>
    <t>16055134 17.01.2025</t>
  </si>
  <si>
    <t>16055142 17.01.2025</t>
  </si>
  <si>
    <t xml:space="preserve">ЯТТ Матчанова Шаркия </t>
  </si>
  <si>
    <t>42010903180013</t>
  </si>
  <si>
    <t>16025677 14.01.2025</t>
  </si>
  <si>
    <t>Хоразм ХБ Богот ва Хива махалла ярмаркалари учун баннер учун</t>
  </si>
  <si>
    <t>16024776 14.01.2025</t>
  </si>
  <si>
    <t>Богот махалла маслахат маркази ва 24/7 АТМ учун самоклеящейся пленке</t>
  </si>
  <si>
    <t>251200143675970 16.01.2025</t>
  </si>
  <si>
    <t>"Бизниесни ривожлантириш банк" АТБ Хоразм вилояти худудий бошқармасига бириктирилган 32 та махаллаларда "Махалла банкири бурчаки" ташкил қилиш учун товарлар</t>
  </si>
  <si>
    <t>"VODIY KOP YOZUV" M.CH.J</t>
  </si>
  <si>
    <t>301954140</t>
  </si>
  <si>
    <t>2905030</t>
  </si>
  <si>
    <t>251210083438275</t>
  </si>
  <si>
    <t>Бандероль кольцевая для упаковки денег</t>
  </si>
  <si>
    <t>ООО DOUBLE STANDART</t>
  </si>
  <si>
    <t>306997757</t>
  </si>
  <si>
    <t>2918149</t>
  </si>
  <si>
    <t>251210083453454</t>
  </si>
  <si>
    <t>ЯТТ Курбанов Абдурахмон</t>
  </si>
  <si>
    <t>426201594</t>
  </si>
  <si>
    <t>2939198</t>
  </si>
  <si>
    <t>251210083478053</t>
  </si>
  <si>
    <t>2939201</t>
  </si>
  <si>
    <t>251210083478058</t>
  </si>
  <si>
    <t>Услуга по замене ракеля</t>
  </si>
  <si>
    <t>2939202</t>
  </si>
  <si>
    <t>251210083478061</t>
  </si>
  <si>
    <t>Услуга по замене магнитного вала картриджей</t>
  </si>
  <si>
    <t>Elmontajsoz ХК</t>
  </si>
  <si>
    <t>301653928</t>
  </si>
  <si>
    <t>2943886</t>
  </si>
  <si>
    <t>251210083483322</t>
  </si>
  <si>
    <t>Услуга по установке и пуско-наладке солнечных водонагревательных систем</t>
  </si>
  <si>
    <t>2943890</t>
  </si>
  <si>
    <t>251210083483330</t>
  </si>
  <si>
    <t>Услуги по ремонту и техническому обслуживанию дизельгенератора</t>
  </si>
  <si>
    <t>2943906</t>
  </si>
  <si>
    <t>251210083483337</t>
  </si>
  <si>
    <t>3001141</t>
  </si>
  <si>
    <t>251210083542871</t>
  </si>
  <si>
    <t>Услуга по замене барабана картриджа</t>
  </si>
  <si>
    <t>ООО TEX-AS MOTORS AVTO</t>
  </si>
  <si>
    <t>308301118</t>
  </si>
  <si>
    <t>3007986</t>
  </si>
  <si>
    <t>251210083559343</t>
  </si>
  <si>
    <t>3028319</t>
  </si>
  <si>
    <t>251210083581194</t>
  </si>
  <si>
    <t>Работы электромонтажные прочие, не включенные в другие группировки</t>
  </si>
  <si>
    <t>308379194</t>
  </si>
  <si>
    <t>2909599</t>
  </si>
  <si>
    <t>251210083443731</t>
  </si>
  <si>
    <t>YORQIN ХУСУСИЙ И.Ч ФИРМАСИ</t>
  </si>
  <si>
    <t>203604774</t>
  </si>
  <si>
    <t>2916766</t>
  </si>
  <si>
    <t>251210083449313</t>
  </si>
  <si>
    <t>Пломба</t>
  </si>
  <si>
    <t>3013164</t>
  </si>
  <si>
    <t>251210083564961</t>
  </si>
  <si>
    <t>3028310</t>
  </si>
  <si>
    <t>251210083581186</t>
  </si>
  <si>
    <t>Услуга по ремонту помещения</t>
  </si>
  <si>
    <t>3028312</t>
  </si>
  <si>
    <t>251210083581189</t>
  </si>
  <si>
    <t>3028313</t>
  </si>
  <si>
    <t>251210083581191</t>
  </si>
  <si>
    <t>1946797788</t>
  </si>
  <si>
    <t>251200203958190</t>
  </si>
  <si>
    <t>Алоқа хизмати</t>
  </si>
  <si>
    <t>Управление охраны УВД Андижанской области</t>
  </si>
  <si>
    <t>200237592</t>
  </si>
  <si>
    <t>537/1</t>
  </si>
  <si>
    <t>251200103931551</t>
  </si>
  <si>
    <t>1914395815</t>
  </si>
  <si>
    <t>251200243886341</t>
  </si>
  <si>
    <t>1173</t>
  </si>
  <si>
    <t>251200103880318</t>
  </si>
  <si>
    <t xml:space="preserve">Услуга оказание охранных услуг на договорной основе юридическим лицам (80.10.12.000-00004)
</t>
  </si>
  <si>
    <t>"RAYXONOY SAVDO BARAKASI" MAS'ULIYATI CHEKLANGAN JAMIYAT</t>
  </si>
  <si>
    <t>301693395</t>
  </si>
  <si>
    <t>251200423842116</t>
  </si>
  <si>
    <t>Уголь</t>
  </si>
  <si>
    <t>251200423842069</t>
  </si>
  <si>
    <t>Андижон вилоят Сувокава ДУК</t>
  </si>
  <si>
    <t>200230760</t>
  </si>
  <si>
    <t>9900061763</t>
  </si>
  <si>
    <t>251200103840336</t>
  </si>
  <si>
    <t>водоснабжения</t>
  </si>
  <si>
    <t>250339</t>
  </si>
  <si>
    <t>251200103840316</t>
  </si>
  <si>
    <t>110639</t>
  </si>
  <si>
    <t>251200103839841</t>
  </si>
  <si>
    <t>"AVTOSALTANAT PRESTIJ" MAS'ULIYATI CHEKLANGAN JAMIYAT</t>
  </si>
  <si>
    <t>205238801</t>
  </si>
  <si>
    <t>251200453839757</t>
  </si>
  <si>
    <t>ремонт транспорта</t>
  </si>
  <si>
    <t>251200103830397</t>
  </si>
  <si>
    <t>"UNITEL" MAS'ULIYATI CHEKLANGAN JAMIYAT XORIJIY KORXONA</t>
  </si>
  <si>
    <t>201838002</t>
  </si>
  <si>
    <t>151331245</t>
  </si>
  <si>
    <t>251200243829938</t>
  </si>
  <si>
    <t>"O`ZBEKTELEKOM " AKSIYADORLIK JAMIYATI</t>
  </si>
  <si>
    <t>1914985934</t>
  </si>
  <si>
    <t>251200243823467</t>
  </si>
  <si>
    <t>251200243821803</t>
  </si>
  <si>
    <t>448</t>
  </si>
  <si>
    <t>251200103810628</t>
  </si>
  <si>
    <t>6/09</t>
  </si>
  <si>
    <t>251200103807371</t>
  </si>
  <si>
    <t>340</t>
  </si>
  <si>
    <t>251200103807326</t>
  </si>
  <si>
    <t>9/76</t>
  </si>
  <si>
    <t>251200103807220</t>
  </si>
  <si>
    <t>9/75</t>
  </si>
  <si>
    <t>251200103807180</t>
  </si>
  <si>
    <t>9/74</t>
  </si>
  <si>
    <t>251200103807145</t>
  </si>
  <si>
    <t>9/73</t>
  </si>
  <si>
    <t>251200103807104</t>
  </si>
  <si>
    <t>339</t>
  </si>
  <si>
    <t>251200103807081</t>
  </si>
  <si>
    <t>338</t>
  </si>
  <si>
    <t>251200103806999</t>
  </si>
  <si>
    <t>1700/Г-15/2025</t>
  </si>
  <si>
    <t>251200103764663</t>
  </si>
  <si>
    <t>1700/Г-16/2025</t>
  </si>
  <si>
    <t>251200103764264</t>
  </si>
  <si>
    <t>1700/Г-17/2025</t>
  </si>
  <si>
    <t>251200103764263</t>
  </si>
  <si>
    <t>"SHAHRIXON TUMAN DEHQON BOZORI" MAS'ULIYATI CHEKLANGAN JAMIYAT</t>
  </si>
  <si>
    <t>200251213</t>
  </si>
  <si>
    <t>251200343756971</t>
  </si>
  <si>
    <t>280</t>
  </si>
  <si>
    <t>251200103726558</t>
  </si>
  <si>
    <t>284</t>
  </si>
  <si>
    <t>251200103726556</t>
  </si>
  <si>
    <t>291</t>
  </si>
  <si>
    <t>251200103726547</t>
  </si>
  <si>
    <t>290</t>
  </si>
  <si>
    <t>251200103726541</t>
  </si>
  <si>
    <t>288</t>
  </si>
  <si>
    <t>251200103726538</t>
  </si>
  <si>
    <t>289</t>
  </si>
  <si>
    <t>251200103726532</t>
  </si>
  <si>
    <t>287</t>
  </si>
  <si>
    <t>251200103726525</t>
  </si>
  <si>
    <t>286</t>
  </si>
  <si>
    <t>251200103726520</t>
  </si>
  <si>
    <t>283</t>
  </si>
  <si>
    <t>251200103726511</t>
  </si>
  <si>
    <t>282</t>
  </si>
  <si>
    <t>251200103726507</t>
  </si>
  <si>
    <t>281</t>
  </si>
  <si>
    <t>251200103726500</t>
  </si>
  <si>
    <t>Шамсиддинов Авазбек</t>
  </si>
  <si>
    <t>568896386</t>
  </si>
  <si>
    <t>251200343726473</t>
  </si>
  <si>
    <t>251200343726461</t>
  </si>
  <si>
    <t>194289509</t>
  </si>
  <si>
    <t>251200243726445</t>
  </si>
  <si>
    <t>АНДИЖОН ДАВЛАТ ФЕЛЬДЕГРЛИК ХИЗМАТИ</t>
  </si>
  <si>
    <t>200242209</t>
  </si>
  <si>
    <t>251200243726211</t>
  </si>
  <si>
    <t>Услуги почтовой связи и услуги курьерские</t>
  </si>
  <si>
    <t>"YANGI BOZOR" AKSIYADORLIK JAMIYATI</t>
  </si>
  <si>
    <t>200242381</t>
  </si>
  <si>
    <t>251200343701583</t>
  </si>
  <si>
    <t>Хусанбоев Шухратбек Махмудович</t>
  </si>
  <si>
    <t>251200343697961</t>
  </si>
  <si>
    <t>Холдарова  Манзура</t>
  </si>
  <si>
    <t>251200343697824</t>
  </si>
  <si>
    <t>Олимова Арапатхон ХХХ</t>
  </si>
  <si>
    <t>55</t>
  </si>
  <si>
    <t>251200343697610</t>
  </si>
  <si>
    <t>290101</t>
  </si>
  <si>
    <t>251200103695695</t>
  </si>
  <si>
    <t>210</t>
  </si>
  <si>
    <t>251200103687533</t>
  </si>
  <si>
    <t>"AND-OBOD" MAS`ULIYATI CHEKLANGAN JAMIYAT</t>
  </si>
  <si>
    <t>309663252</t>
  </si>
  <si>
    <t>Х-25/1-1</t>
  </si>
  <si>
    <t>251200273686775</t>
  </si>
  <si>
    <t>Кўргонтепа тумани шахсий таркиб хужжатлари давлат архиви</t>
  </si>
  <si>
    <t>206768656</t>
  </si>
  <si>
    <t>251200103686151</t>
  </si>
  <si>
    <t>архив</t>
  </si>
  <si>
    <t xml:space="preserve">Далиев Ш </t>
  </si>
  <si>
    <t>301831849</t>
  </si>
  <si>
    <t>251200143685145</t>
  </si>
  <si>
    <t>Услуга по широкоформатному печатанию баннеров</t>
  </si>
  <si>
    <t>19.01.2025</t>
  </si>
  <si>
    <t>251200343682629</t>
  </si>
  <si>
    <t>251200243682611</t>
  </si>
  <si>
    <t>1927589194</t>
  </si>
  <si>
    <t>251200243682586</t>
  </si>
  <si>
    <t>1934603030</t>
  </si>
  <si>
    <t>251200243682578</t>
  </si>
  <si>
    <t>"ANDIJON SHAXAR MARKAZIY DEXQON BOZORI" AKSIYADORLIK JAMIYATI</t>
  </si>
  <si>
    <t>201533034</t>
  </si>
  <si>
    <t>251200343682572</t>
  </si>
  <si>
    <t>1934736249</t>
  </si>
  <si>
    <t>251200243682569</t>
  </si>
  <si>
    <t>4073609</t>
  </si>
  <si>
    <t>251200243682561</t>
  </si>
  <si>
    <t>4011</t>
  </si>
  <si>
    <t>251200243682545</t>
  </si>
  <si>
    <t>ОБЩЕСТВО С ОГРАНИЧЕННОЙ ОТВЕТСТВЕННОСТЬЮ "BO'GISHAMOL GAVHARI"</t>
  </si>
  <si>
    <t>302384146</t>
  </si>
  <si>
    <t>66</t>
  </si>
  <si>
    <t>251200233682534</t>
  </si>
  <si>
    <t>"DREAM HOUSE HOSTEL" MAS`ULIYATI CHEKLANGAN JAMIYAT</t>
  </si>
  <si>
    <t>305552726</t>
  </si>
  <si>
    <t>23/2025</t>
  </si>
  <si>
    <t>251200233682533</t>
  </si>
  <si>
    <t>4012</t>
  </si>
  <si>
    <t>251200243677702</t>
  </si>
  <si>
    <t>251200143675541</t>
  </si>
  <si>
    <t>Табличка</t>
  </si>
  <si>
    <t>26AND</t>
  </si>
  <si>
    <t>251200243674082</t>
  </si>
  <si>
    <t>"KARASUU ECO TECH" MAS`ULIYATI CHEKLANGAN JAMIYAT</t>
  </si>
  <si>
    <t>307501597</t>
  </si>
  <si>
    <t>001</t>
  </si>
  <si>
    <t>251200273674075</t>
  </si>
  <si>
    <t>43</t>
  </si>
  <si>
    <t>251200103674066</t>
  </si>
  <si>
    <t>"BIO-TEX-EKO" MAS`ULIYATI CHEKLANGAN JAMIYAT</t>
  </si>
  <si>
    <t>307951402</t>
  </si>
  <si>
    <t>002083</t>
  </si>
  <si>
    <t>251200273674053</t>
  </si>
  <si>
    <t>VELLA ELEGANT</t>
  </si>
  <si>
    <t>300648205</t>
  </si>
  <si>
    <t>251200233674048</t>
  </si>
  <si>
    <t>"ANDIJON MATBUOT TARQATUVCHI" MAS'ULIYATI CHEKLANGAN JAMIYAT</t>
  </si>
  <si>
    <t>200240091</t>
  </si>
  <si>
    <t>56/1</t>
  </si>
  <si>
    <t>251200363648978</t>
  </si>
  <si>
    <t>Обуна</t>
  </si>
  <si>
    <t>251200423644041</t>
  </si>
  <si>
    <t>251200343739080</t>
  </si>
  <si>
    <t>Услуга по техническому обслуживанию кухонного оборудования</t>
  </si>
  <si>
    <t>14/0667</t>
  </si>
  <si>
    <t>251200103728511</t>
  </si>
  <si>
    <t>251200453727850</t>
  </si>
  <si>
    <t>Шарипов Равшан ЯТТ</t>
  </si>
  <si>
    <t>251200453725725</t>
  </si>
  <si>
    <t>251200103717719</t>
  </si>
  <si>
    <t>"KARVON SAVDO KOMPLEKSI" MAS'ULIYATI CHEKLANGAN JAMIYAT</t>
  </si>
  <si>
    <t>201585137</t>
  </si>
  <si>
    <t>251200343710499</t>
  </si>
  <si>
    <t>Файзуллоев Хабиб</t>
  </si>
  <si>
    <t>251200343709071</t>
  </si>
  <si>
    <t>Ержонов Бобиржон</t>
  </si>
  <si>
    <t>Ж-02</t>
  </si>
  <si>
    <t>251200343706625</t>
  </si>
  <si>
    <t>Чернила</t>
  </si>
  <si>
    <t>Ж-01</t>
  </si>
  <si>
    <t>251200343706600</t>
  </si>
  <si>
    <t>"BUXOROAVTOTEXXIZMAT" MAS'ULIYATI CHEKLANGAN JAMIYAT</t>
  </si>
  <si>
    <t>200856488</t>
  </si>
  <si>
    <t>26</t>
  </si>
  <si>
    <t>251200453688118</t>
  </si>
  <si>
    <t>Файзуллоев Даврон</t>
  </si>
  <si>
    <t>497987783</t>
  </si>
  <si>
    <t>251200343681163</t>
  </si>
  <si>
    <t>"TOSHKENT TERMINAL EXSPRESS" MAS`ULIYATI CHEKLANGAN JAMIYAT</t>
  </si>
  <si>
    <t>308883368</t>
  </si>
  <si>
    <t>251200343681142</t>
  </si>
  <si>
    <t>Услуга по упорядочению архивных документов</t>
  </si>
  <si>
    <t>251200343681140</t>
  </si>
  <si>
    <t>Жабборов Бахриддин</t>
  </si>
  <si>
    <t>251200343681135</t>
  </si>
  <si>
    <t xml:space="preserve">Азимова Манзура </t>
  </si>
  <si>
    <t>514970609</t>
  </si>
  <si>
    <t>251200343681126</t>
  </si>
  <si>
    <t>Солиев Комил</t>
  </si>
  <si>
    <t>251200343681123</t>
  </si>
  <si>
    <t>251200143681063</t>
  </si>
  <si>
    <t>251200103663741</t>
  </si>
  <si>
    <t>75175</t>
  </si>
  <si>
    <t>251200103663731</t>
  </si>
  <si>
    <t>BUXORO MARKAZIY DEXQON BOZORI OЧИК AКЦИЯДОРЛИК JАМИЯТИ</t>
  </si>
  <si>
    <t>300703864</t>
  </si>
  <si>
    <t>17</t>
  </si>
  <si>
    <t>10.01.2025</t>
  </si>
  <si>
    <t>251200343661667</t>
  </si>
  <si>
    <t>4/6-14</t>
  </si>
  <si>
    <t>251200103659909</t>
  </si>
  <si>
    <t>4/6-15</t>
  </si>
  <si>
    <t>251200103659708</t>
  </si>
  <si>
    <t>7/6-3</t>
  </si>
  <si>
    <t>251200103659703</t>
  </si>
  <si>
    <t>"DEVEL ECO GROUP" MAS'ULIYATI CHEKLANGAN JAMIYAT</t>
  </si>
  <si>
    <t>305021397</t>
  </si>
  <si>
    <t>SZHB 2025-18</t>
  </si>
  <si>
    <t>251200233658856</t>
  </si>
  <si>
    <t xml:space="preserve">Ёкубов Фирдавс </t>
  </si>
  <si>
    <t>251200343658699</t>
  </si>
  <si>
    <t>"TUYG'UN SHIFO MED" MAS'ULIYATI CHEKLANGAN JAMIYAT</t>
  </si>
  <si>
    <t>200863789</t>
  </si>
  <si>
    <t>251200343658612</t>
  </si>
  <si>
    <t>"AGROBANK" AKSIYADORLIK TIJORAT BANKI</t>
  </si>
  <si>
    <t>207243390</t>
  </si>
  <si>
    <t>251200273653381</t>
  </si>
  <si>
    <t>1.4961831</t>
  </si>
  <si>
    <t>251200243653290</t>
  </si>
  <si>
    <t xml:space="preserve">Худойбердиева Шахноза </t>
  </si>
  <si>
    <t>251200343653266</t>
  </si>
  <si>
    <t>Жамолов Бахриддин</t>
  </si>
  <si>
    <t>251200343652411</t>
  </si>
  <si>
    <t xml:space="preserve">Каримов Ботир </t>
  </si>
  <si>
    <t>251200343652402</t>
  </si>
  <si>
    <t>251200343652397</t>
  </si>
  <si>
    <t>2/16</t>
  </si>
  <si>
    <t>251200103651836</t>
  </si>
  <si>
    <t>4/6-8</t>
  </si>
  <si>
    <t>251200103651795</t>
  </si>
  <si>
    <t>Услуга по разработке рекламного дизайна и концепции</t>
  </si>
  <si>
    <t>Сервис и обслуживание компьютеров и офисного оборудования</t>
  </si>
  <si>
    <t>Услуга по приобретению лицензии на программное обеспечение</t>
  </si>
  <si>
    <t>Конверт почтовый бумажный</t>
  </si>
  <si>
    <t>Вода природная</t>
  </si>
  <si>
    <t>ENERGY PLUS TEAM MCHJ</t>
  </si>
  <si>
    <t>309513786</t>
  </si>
  <si>
    <t>2976452</t>
  </si>
  <si>
    <t>251210083521415</t>
  </si>
  <si>
    <t>3008868</t>
  </si>
  <si>
    <t>251210083560733</t>
  </si>
  <si>
    <t>3016280</t>
  </si>
  <si>
    <t>251210083568645</t>
  </si>
  <si>
    <t>RUSTAMOV BOBIR XIDOYATOVICH</t>
  </si>
  <si>
    <t>471383094</t>
  </si>
  <si>
    <t>3018828</t>
  </si>
  <si>
    <t>251210083571607</t>
  </si>
  <si>
    <t>3018829</t>
  </si>
  <si>
    <t>251210083571610</t>
  </si>
  <si>
    <t>3018833</t>
  </si>
  <si>
    <t>251210083571619</t>
  </si>
  <si>
    <t>"BUXORO AVTO GAZ SERVIS PLUS ABDURAUF FAYZ" MCHJ</t>
  </si>
  <si>
    <t>309925559</t>
  </si>
  <si>
    <t>3017292</t>
  </si>
  <si>
    <t>251210083568450</t>
  </si>
  <si>
    <t>3017125</t>
  </si>
  <si>
    <t>251210083569657</t>
  </si>
  <si>
    <t>BUSINES OPEN NEW MCHJ</t>
  </si>
  <si>
    <t>310469565</t>
  </si>
  <si>
    <t>3018573</t>
  </si>
  <si>
    <t>251210083571317</t>
  </si>
  <si>
    <t>ООО INO-PARTS</t>
  </si>
  <si>
    <t>305681503</t>
  </si>
  <si>
    <t>3011030</t>
  </si>
  <si>
    <t>251210083562226</t>
  </si>
  <si>
    <t>251200103859842</t>
  </si>
  <si>
    <t>Бухоро вилоят архиви</t>
  </si>
  <si>
    <t>205326257</t>
  </si>
  <si>
    <t>251200103845374</t>
  </si>
  <si>
    <t>251200343806017</t>
  </si>
  <si>
    <t>251200343805987</t>
  </si>
  <si>
    <t>251200343800694</t>
  </si>
  <si>
    <t>251200343800553</t>
  </si>
  <si>
    <t>Равшанова Гулжахон</t>
  </si>
  <si>
    <t>251200343800491</t>
  </si>
  <si>
    <t>3025377</t>
  </si>
  <si>
    <t>251210083578729</t>
  </si>
  <si>
    <t>3037814</t>
  </si>
  <si>
    <t>251210083593862</t>
  </si>
  <si>
    <t>ООО EMIR INVESTTEX</t>
  </si>
  <si>
    <t>308068375</t>
  </si>
  <si>
    <t>3075008</t>
  </si>
  <si>
    <t>251210083637928</t>
  </si>
  <si>
    <t>3086745</t>
  </si>
  <si>
    <t>251210083653758</t>
  </si>
  <si>
    <t xml:space="preserve">yatt komilov J </t>
  </si>
  <si>
    <t>539597574</t>
  </si>
  <si>
    <t>3043632</t>
  </si>
  <si>
    <t>251210083600616</t>
  </si>
  <si>
    <t>3086871</t>
  </si>
  <si>
    <t>251210083654508</t>
  </si>
  <si>
    <t>251200103957254</t>
  </si>
  <si>
    <t>251200103955934</t>
  </si>
  <si>
    <t>"BUXARA SHIRIN PLAZA FAYZ" MAS'ULIYATI CHEKLANGAN JAMIYAT</t>
  </si>
  <si>
    <t>302653641</t>
  </si>
  <si>
    <t>38</t>
  </si>
  <si>
    <t>251200193932994</t>
  </si>
  <si>
    <t>1946527637</t>
  </si>
  <si>
    <t>251200153927528</t>
  </si>
  <si>
    <t>Услуга операторов связи в сфере беспроводных телекоммуникаций</t>
  </si>
  <si>
    <t>"DXSH AHOLITRANS" MAS`ULIYATI CHEKLANGAN JAMIYAT</t>
  </si>
  <si>
    <t>308026435</t>
  </si>
  <si>
    <t>2-Бт/смч</t>
  </si>
  <si>
    <t>251200343923807</t>
  </si>
  <si>
    <t>Бухоро туман давлат архиви</t>
  </si>
  <si>
    <t>200868852</t>
  </si>
  <si>
    <t>251200103902404</t>
  </si>
  <si>
    <t>ALSKOM</t>
  </si>
  <si>
    <t>201941144</t>
  </si>
  <si>
    <t>11/4-1/0003</t>
  </si>
  <si>
    <t>251200373886670</t>
  </si>
  <si>
    <t>Услуга страхования автотранспортных средств (каско)</t>
  </si>
  <si>
    <t>Ўз маблағ</t>
  </si>
  <si>
    <t>ООО BARAKA CENTRE TRADE</t>
  </si>
  <si>
    <t>308053086</t>
  </si>
  <si>
    <t>3022645</t>
  </si>
  <si>
    <t>251210083581546  04.03.2025</t>
  </si>
  <si>
    <t>Услуга по организации обеда</t>
  </si>
  <si>
    <t>OMAD CENTR TRAID MCHJ</t>
  </si>
  <si>
    <t>310865120</t>
  </si>
  <si>
    <t>3022772</t>
  </si>
  <si>
    <t>251210083576369  04.03.2025</t>
  </si>
  <si>
    <t>Изделия сувенирные из керамики</t>
  </si>
  <si>
    <t>FARG'ONA TRANS SAYYOHLIK BYUROSI" MCHJ</t>
  </si>
  <si>
    <t>307948515</t>
  </si>
  <si>
    <t>3027019</t>
  </si>
  <si>
    <t>251210083576435  04.03.2025</t>
  </si>
  <si>
    <t xml:space="preserve">Миллий дўкон </t>
  </si>
  <si>
    <t>Услуга по перевозке пассажиров автобусом по заказам</t>
  </si>
  <si>
    <t>ООО FERGANA AVTOMAT RASCHOT</t>
  </si>
  <si>
    <t>301815162</t>
  </si>
  <si>
    <t>3047507</t>
  </si>
  <si>
    <t>251210083606029  12.03.2025</t>
  </si>
  <si>
    <t>Услуга по установке электрооборудования</t>
  </si>
  <si>
    <t>3047778</t>
  </si>
  <si>
    <t>251210083606037  12.03.2025</t>
  </si>
  <si>
    <t>OQAR OTA HAMKOR</t>
  </si>
  <si>
    <t>308964456</t>
  </si>
  <si>
    <t>3067772</t>
  </si>
  <si>
    <t>251210083627896  18.03.2025</t>
  </si>
  <si>
    <t>PLANETA OBUV MCHJ</t>
  </si>
  <si>
    <t>304629074</t>
  </si>
  <si>
    <t>3067898</t>
  </si>
  <si>
    <t>251210083628006  18.03.2025</t>
  </si>
  <si>
    <t>ООО UMAKANSUL BUSINESS</t>
  </si>
  <si>
    <t>307027086</t>
  </si>
  <si>
    <t>3067958</t>
  </si>
  <si>
    <t>251210083628072  18.03.2025</t>
  </si>
  <si>
    <t>YTT RAXMADJANOV XABIBULLO YAKUBDJANOVICH</t>
  </si>
  <si>
    <t>30407684340018</t>
  </si>
  <si>
    <t>3067971</t>
  </si>
  <si>
    <t>251210083628077  18.03.2025</t>
  </si>
  <si>
    <t>Держатель для салфеток</t>
  </si>
  <si>
    <t>"UNIX" УКУВ-КОМПЬЮТЕР МАРКАЗИ МЧЖ</t>
  </si>
  <si>
    <t>200149084</t>
  </si>
  <si>
    <t>3069973</t>
  </si>
  <si>
    <t>251210083632347  19.03.2025</t>
  </si>
  <si>
    <t>Услуга по текущему ремонту компьютерного оборудования</t>
  </si>
  <si>
    <t>ЯТТ ХУСАНБОЕВ АЪЗАМЖОН АВАЗОВИЧ</t>
  </si>
  <si>
    <t>494807224</t>
  </si>
  <si>
    <t>3086065</t>
  </si>
  <si>
    <t>251210083650190  25.03.2025</t>
  </si>
  <si>
    <t>3086675</t>
  </si>
  <si>
    <t>251210083650204  26.03.2025</t>
  </si>
  <si>
    <t>Услуга по обшивке дверей</t>
  </si>
  <si>
    <t>"Тезкор-плюс" фирмаси</t>
  </si>
  <si>
    <t>205560656</t>
  </si>
  <si>
    <t>3087133</t>
  </si>
  <si>
    <t>251210083654785  26.03.2025</t>
  </si>
  <si>
    <t>Видеодомофон</t>
  </si>
  <si>
    <t>"FREEDOM SOLUTIONS BUSINESS" MAS'ULIYATI CHEKLANGAN JAMIYAT</t>
  </si>
  <si>
    <t>251200453911069  12.03.2025</t>
  </si>
  <si>
    <t>Ремонт авто</t>
  </si>
  <si>
    <t>"TEMIRYO`L-SUG`URTA" AKSIYADORLIK JAMIYATI</t>
  </si>
  <si>
    <t>15-00-4529</t>
  </si>
  <si>
    <t>251200373929606  17.03.2025</t>
  </si>
  <si>
    <t>Сугурта</t>
  </si>
  <si>
    <t>"AUTO SERVICE KOKAND" MAS'ULIYATI CHEKLANGAN JAMIYAT</t>
  </si>
  <si>
    <t>251200453929695  18.03.2025</t>
  </si>
  <si>
    <t>1946589123</t>
  </si>
  <si>
    <t>251200103930390  19.03.2025</t>
  </si>
  <si>
    <t>Алока хизмати</t>
  </si>
  <si>
    <t>TEL-98</t>
  </si>
  <si>
    <t>251200103939273 20.03.2025</t>
  </si>
  <si>
    <t>TEL-99</t>
  </si>
  <si>
    <t>251200103939277  20.03.2025</t>
  </si>
  <si>
    <t>TEL-100</t>
  </si>
  <si>
    <t>251200103939288  20.03.2025</t>
  </si>
  <si>
    <t>2924117</t>
  </si>
  <si>
    <t>251210083459903  23.01.2025</t>
  </si>
  <si>
    <t>"SMA BEGMUROD BARAKA" MChJ</t>
  </si>
  <si>
    <t>309212931</t>
  </si>
  <si>
    <t>252638</t>
  </si>
  <si>
    <t>24121007326173  04.01.2025</t>
  </si>
  <si>
    <t>Электр товарлар</t>
  </si>
  <si>
    <t>KKI-3/25</t>
  </si>
  <si>
    <t>251200103729029 29.01.2025</t>
  </si>
  <si>
    <t xml:space="preserve"> "FARG'ONA TOZALIK SANITAR SERVIS" МЧЖ</t>
  </si>
  <si>
    <t>1/36</t>
  </si>
  <si>
    <t>251200013728969 27.01.2025</t>
  </si>
  <si>
    <t>Муср ташиш</t>
  </si>
  <si>
    <t>Фаргона вилоят Сувокава Давлат унитар корхонаси</t>
  </si>
  <si>
    <t>1/0012</t>
  </si>
  <si>
    <t>251200103710278  24.01.2025</t>
  </si>
  <si>
    <t>Сув ва окава</t>
  </si>
  <si>
    <t>VODIY MAXSUS SANITAR TRANS МЧЖ</t>
  </si>
  <si>
    <t>ҚШ/25-70</t>
  </si>
  <si>
    <t>251200013710265 24.01.2025</t>
  </si>
  <si>
    <t>251200013710090 24.01.2025</t>
  </si>
  <si>
    <t>"IXLOS" MAS'ULIYATI CHEKLANGAN JAMIYAT</t>
  </si>
  <si>
    <t>251200343710077 24.01.2025</t>
  </si>
  <si>
    <t>Ижара хизмати</t>
  </si>
  <si>
    <t>"PARKOVKA" MAS`ULIYATI CHEKLANGAN JAMIYAT</t>
  </si>
  <si>
    <t>251200343710072 24.01.2025</t>
  </si>
  <si>
    <t>"KINOVIDEO" MAS`ULIYATI CHEKLANGAN JAMIYATI</t>
  </si>
  <si>
    <t>251200343710064 24.01.2025</t>
  </si>
  <si>
    <t>"YAYPAN FOODS TRADE" MAS'ULIYATI CHEKLANGAN JAMIYAT</t>
  </si>
  <si>
    <t>251200343677703 16.01.2025</t>
  </si>
  <si>
    <t>YATT SIDDIQOVA GULNORAXON ISROILOVNA</t>
  </si>
  <si>
    <t>251200343677700 16.01.2025</t>
  </si>
  <si>
    <t>"MANSURJON XAYOTXON" OILAVIY KORXONA</t>
  </si>
  <si>
    <t>251200343677699 16.01.2025</t>
  </si>
  <si>
    <t>USMONOV NODIRJON NURALIYEVICH</t>
  </si>
  <si>
    <t>251200343677698 16.01.2025</t>
  </si>
  <si>
    <t>Фаргона ХЭТК АЖ</t>
  </si>
  <si>
    <t>390213</t>
  </si>
  <si>
    <t>251200103677690 16.01.2025</t>
  </si>
  <si>
    <t>Электр энергияси</t>
  </si>
  <si>
    <t>175</t>
  </si>
  <si>
    <t>251200103677687 16.01.2025</t>
  </si>
  <si>
    <t>251200343677686 16.01.2025</t>
  </si>
  <si>
    <t>"FAR MEHMONSAROY GRAND" MAS'ULIYATI CHEKLANGAN JAMIYAT</t>
  </si>
  <si>
    <t>251200343652350 07.01.2025</t>
  </si>
  <si>
    <t>"MATXALIKOV ABDUNABI FAYZI" МЧЖ</t>
  </si>
  <si>
    <t xml:space="preserve"> 251200343652357 07.01.2025</t>
  </si>
  <si>
    <t>"FERGHANA AVIA TRAVEL " MAS'ULIYATI CHEKLANGAN JAMIYAT</t>
  </si>
  <si>
    <t>251200343652361 06.01.2025</t>
  </si>
  <si>
    <t>"TRAVEL HOUSE BRAND" MAS'ULIYATI CHEKLANGAN JAMIYA</t>
  </si>
  <si>
    <t>251200343652365 07.01.2025</t>
  </si>
  <si>
    <t>COM-39</t>
  </si>
  <si>
    <t>251200103652443 07.01.2025</t>
  </si>
  <si>
    <t>TEL-6</t>
  </si>
  <si>
    <t>251200103652438 07.01.2025</t>
  </si>
  <si>
    <t>594859</t>
  </si>
  <si>
    <t>251200103652434 07.01.2025</t>
  </si>
  <si>
    <t>1903696347</t>
  </si>
  <si>
    <t>251200103652433 07.01.2025</t>
  </si>
  <si>
    <t>1909473766</t>
  </si>
  <si>
    <t>251200103652431 07.01.2025</t>
  </si>
  <si>
    <t>COM-23</t>
  </si>
  <si>
    <t>251200103652446 07.01.2025</t>
  </si>
  <si>
    <t>COM-41</t>
  </si>
  <si>
    <t>251200103652449 07.01.2025</t>
  </si>
  <si>
    <t>251200103652455  07.01.2025</t>
  </si>
  <si>
    <t>171500538927</t>
  </si>
  <si>
    <t>251200243652466  07.01.2025</t>
  </si>
  <si>
    <t>"HOTEL AZIA FERGANA"</t>
  </si>
  <si>
    <t>214</t>
  </si>
  <si>
    <t>251200343663808 12.01.2025</t>
  </si>
  <si>
    <t>"RESPUBLIKA MAXSUS ALOQA BOG`LAMASI" ДУК</t>
  </si>
  <si>
    <t>12-ФАР</t>
  </si>
  <si>
    <t>251200243677683 16.01.2025</t>
  </si>
  <si>
    <t>Махсус алоқа</t>
  </si>
  <si>
    <t>"QASR TURIZM" МЧЖ</t>
  </si>
  <si>
    <t>251200343677679 16.01.2025</t>
  </si>
  <si>
    <t>"ASMALD HOTEL" МЧЖ</t>
  </si>
  <si>
    <t>251200343677676 16.01.2025</t>
  </si>
  <si>
    <t>Yatt Yuldashev Doniyorjon Isomiddinovich</t>
  </si>
  <si>
    <t>251200143676194 16.01.2025</t>
  </si>
  <si>
    <t>Cтендлар</t>
  </si>
  <si>
    <t>251200143676127 16.01.2025</t>
  </si>
  <si>
    <t>251200143676091 16.01.2025</t>
  </si>
  <si>
    <t>"HOTEL TERRA NOVA" МЧЖ</t>
  </si>
  <si>
    <t>115</t>
  </si>
  <si>
    <t>251200343674020 15.01.2025</t>
  </si>
  <si>
    <t>"SILK ROAD-KOKAND" MAS'ULIYATI CHEKLANGAN JAMIYAT</t>
  </si>
  <si>
    <t>028</t>
  </si>
  <si>
    <t>251200343674016 15.01.2025</t>
  </si>
  <si>
    <t>126-ФАР</t>
  </si>
  <si>
    <t>251200243666226  13.01.2025</t>
  </si>
  <si>
    <t>200833833й</t>
  </si>
  <si>
    <t>251200103663820 12.01.2025</t>
  </si>
  <si>
    <t>Гибрид почта хизмати</t>
  </si>
  <si>
    <t>TEL-5</t>
  </si>
  <si>
    <t>251200103663815 12.01.2025</t>
  </si>
  <si>
    <t>171500254416</t>
  </si>
  <si>
    <t>251200243663814 12.01.2025</t>
  </si>
  <si>
    <t>"ELITE TRAVEL HOUSE" МЧЖ</t>
  </si>
  <si>
    <t xml:space="preserve"> 251200343663810 10.01.2025</t>
  </si>
  <si>
    <t>OMAD ZAFAR TOLE MCHJ</t>
  </si>
  <si>
    <t>309870296</t>
  </si>
  <si>
    <t>3002787</t>
  </si>
  <si>
    <t>251210083552914 22.02.2025</t>
  </si>
  <si>
    <t>Саженцы деревьев хвойных пород с закрытой корневой системой</t>
  </si>
  <si>
    <t>OLTIARIQ MAXSUS QURILISH FAYZ MCHJ</t>
  </si>
  <si>
    <t>300674428</t>
  </si>
  <si>
    <t>2972948</t>
  </si>
  <si>
    <t>251210083517216 12.02.2025</t>
  </si>
  <si>
    <t>Вода минеральная природная питьевая упакованная</t>
  </si>
  <si>
    <t>2972949</t>
  </si>
  <si>
    <t>251210083517220 12.02.2025</t>
  </si>
  <si>
    <t>2972952</t>
  </si>
  <si>
    <t>251210083517222 12.02.2025</t>
  </si>
  <si>
    <t>OOO COMFORD ECO SERVISE</t>
  </si>
  <si>
    <t>307633204</t>
  </si>
  <si>
    <t>2983606</t>
  </si>
  <si>
    <t>251210083529947 15.02.2025</t>
  </si>
  <si>
    <t>3011087</t>
  </si>
  <si>
    <t>251210083562308 26.02.2025</t>
  </si>
  <si>
    <t>YTT G‘ANIYEV DAVRONBEK FAZLIDDINZODA</t>
  </si>
  <si>
    <t>30102986960019</t>
  </si>
  <si>
    <t>2940563</t>
  </si>
  <si>
    <t>251210083479203 31.01.2025</t>
  </si>
  <si>
    <t>YTT QAXRAMONOV KATTABEK O‘KTAM O‘G‘LI</t>
  </si>
  <si>
    <t>51409036030030</t>
  </si>
  <si>
    <t>255740</t>
  </si>
  <si>
    <t>25121007330579 20.02.2025</t>
  </si>
  <si>
    <t xml:space="preserve">Аукцион   </t>
  </si>
  <si>
    <t>Оборудование электрическое</t>
  </si>
  <si>
    <t>YTT BURXONOV XURSHIDBEK XABIBULLO O‘G‘LI</t>
  </si>
  <si>
    <t>30705975180065</t>
  </si>
  <si>
    <t>255376</t>
  </si>
  <si>
    <t>25121007329971 18.02.2025</t>
  </si>
  <si>
    <t>Изделия резиновые и пластмассовые</t>
  </si>
  <si>
    <t>3-268-2025-00463UZ</t>
  </si>
  <si>
    <t>251200413785462 11.02.2025</t>
  </si>
  <si>
    <t>Дамас автомобили</t>
  </si>
  <si>
    <t>"FARG`ONA AVTOTEXXIZMAT-F" MAS'ULIYATI CHEKLANGAN JAMIYAT</t>
  </si>
  <si>
    <t>11/M</t>
  </si>
  <si>
    <t>251200453798758 12.02.2025</t>
  </si>
  <si>
    <t>Ремонт Ласетти</t>
  </si>
  <si>
    <t>8/2</t>
  </si>
  <si>
    <t>251200103798820 12.02.2025</t>
  </si>
  <si>
    <t>электр энергияси</t>
  </si>
  <si>
    <t>"FREEDOM SOLUTIONS BUSINESS" МЧЖ</t>
  </si>
  <si>
    <t>251200453837822 20.02.2025</t>
  </si>
  <si>
    <t>Ремонт Дамас</t>
  </si>
  <si>
    <t>"USCAR AVTOSERVIS F" МЧЖ</t>
  </si>
  <si>
    <t>19</t>
  </si>
  <si>
    <t>251200453837859 20.02.2025</t>
  </si>
  <si>
    <t>Мой алмаштириш Ласетти</t>
  </si>
  <si>
    <t>"FARG`ONA VILOYAT TELERADIO KOMPANIYASI"</t>
  </si>
  <si>
    <t>33</t>
  </si>
  <si>
    <t>251200243857024 25.02.2025</t>
  </si>
  <si>
    <t>Телевидения учун</t>
  </si>
  <si>
    <t>86</t>
  </si>
  <si>
    <t xml:space="preserve"> 251200103871550 28.02.2025</t>
  </si>
  <si>
    <t>Заземления учун</t>
  </si>
  <si>
    <t>RAXIMJONOV AZIZJON SOTVOLDIYEVICH</t>
  </si>
  <si>
    <t>251200343873773 01.03.2025</t>
  </si>
  <si>
    <t>Ижара тўлови</t>
  </si>
  <si>
    <t>"KUVA TUMANI DEHQON BOZORI" OCHIQ AKSIYADORLIK JAMIYATI</t>
  </si>
  <si>
    <t>251200343876926 03.03.2025</t>
  </si>
  <si>
    <t>GLOBAL AVTOSERVIS NUKUS МЧЖ</t>
  </si>
  <si>
    <t>301967378</t>
  </si>
  <si>
    <t>2936971</t>
  </si>
  <si>
    <t>Услуга по замене моторного масла</t>
  </si>
  <si>
    <t>2936977</t>
  </si>
  <si>
    <t>2936981</t>
  </si>
  <si>
    <t>Услуга по шумоизоляции автотранспортных средств</t>
  </si>
  <si>
    <t xml:space="preserve">OOO ASA PRINT NUKUS </t>
  </si>
  <si>
    <t>310170694</t>
  </si>
  <si>
    <t>2941903</t>
  </si>
  <si>
    <t>Услуга по изготовлению и установке информационного стенда</t>
  </si>
  <si>
    <t>2941905</t>
  </si>
  <si>
    <t>Услуга по изготовлению информационных табличек</t>
  </si>
  <si>
    <t>AUTO TECHSHOP MCHJ</t>
  </si>
  <si>
    <t>311674682</t>
  </si>
  <si>
    <t>2981809</t>
  </si>
  <si>
    <t>15.02.2025</t>
  </si>
  <si>
    <t>SOTOVIK NUKUS МЧЖ</t>
  </si>
  <si>
    <t>303129072</t>
  </si>
  <si>
    <t>2988678</t>
  </si>
  <si>
    <t xml:space="preserve">17.02.2025 </t>
  </si>
  <si>
    <t>ООО "MN ADVANCED"</t>
  </si>
  <si>
    <t>309386161</t>
  </si>
  <si>
    <t>2991038</t>
  </si>
  <si>
    <t>Ультразвуковой расходометр</t>
  </si>
  <si>
    <t>2991670</t>
  </si>
  <si>
    <t>Датчик онлайн контроля расхода воды</t>
  </si>
  <si>
    <t>YTT AMETOV ALISHER KARIMBAYEVICH</t>
  </si>
  <si>
    <t>31109833490014</t>
  </si>
  <si>
    <t>2996907</t>
  </si>
  <si>
    <t>Клише</t>
  </si>
  <si>
    <t>ООО YUKSALISH GAZ SERVIS</t>
  </si>
  <si>
    <t>303038692</t>
  </si>
  <si>
    <t>3003390</t>
  </si>
  <si>
    <t>ООО WATER SOFT</t>
  </si>
  <si>
    <t>308577074</t>
  </si>
  <si>
    <t>3005346</t>
  </si>
  <si>
    <t>OOO BERUNIY UNVERSALL</t>
  </si>
  <si>
    <t>309919042</t>
  </si>
  <si>
    <t>3008506</t>
  </si>
  <si>
    <t>3008512</t>
  </si>
  <si>
    <t>3008519</t>
  </si>
  <si>
    <t>3008522</t>
  </si>
  <si>
    <t>Услуга по замене фотобарабана картриджа</t>
  </si>
  <si>
    <t>3008536</t>
  </si>
  <si>
    <t>Услуга по ремонту печки принтера</t>
  </si>
  <si>
    <t>ПКФ "КОМПЬЮТЕР-СЕРВИС"</t>
  </si>
  <si>
    <t>202691464</t>
  </si>
  <si>
    <t>3021476</t>
  </si>
  <si>
    <t>251210083574570</t>
  </si>
  <si>
    <t>KOMPYUTER-TEXNO XK</t>
  </si>
  <si>
    <t>309292034</t>
  </si>
  <si>
    <t>3021498</t>
  </si>
  <si>
    <t>251210083574616</t>
  </si>
  <si>
    <t>Услуга по замене запчастей компьютерного оборудования</t>
  </si>
  <si>
    <t>3022615</t>
  </si>
  <si>
    <t>251210083577632</t>
  </si>
  <si>
    <t>3022616</t>
  </si>
  <si>
    <t>251210083577634</t>
  </si>
  <si>
    <t>3022618</t>
  </si>
  <si>
    <t>251210083577637</t>
  </si>
  <si>
    <t>3022621</t>
  </si>
  <si>
    <t>251210083577640</t>
  </si>
  <si>
    <t>"NUKUS BAM TRADE" МЧЖ</t>
  </si>
  <si>
    <t>310167253</t>
  </si>
  <si>
    <t>3022622</t>
  </si>
  <si>
    <t>251210083577642</t>
  </si>
  <si>
    <t>NUKUS INTER-TECH XK</t>
  </si>
  <si>
    <t>310637474</t>
  </si>
  <si>
    <t>3023116</t>
  </si>
  <si>
    <t>251210083574558</t>
  </si>
  <si>
    <t>3023117</t>
  </si>
  <si>
    <t>251210083577047</t>
  </si>
  <si>
    <t>3033970</t>
  </si>
  <si>
    <t>251210083589390</t>
  </si>
  <si>
    <t>"АХМЕДЖАН ЭЛЕКТРОН-СЕРВИС" ЖШЖ</t>
  </si>
  <si>
    <t>301097131</t>
  </si>
  <si>
    <t>3050606</t>
  </si>
  <si>
    <t>251210083608952</t>
  </si>
  <si>
    <t>Услугa по монтажу и пусконаладочным работам системы видеонаблюдения</t>
  </si>
  <si>
    <t>3050609</t>
  </si>
  <si>
    <t>251210083608961</t>
  </si>
  <si>
    <t>3068395</t>
  </si>
  <si>
    <t>251210083628532</t>
  </si>
  <si>
    <t>3071831</t>
  </si>
  <si>
    <t>251210083634244</t>
  </si>
  <si>
    <t>Сортировщик банкнот</t>
  </si>
  <si>
    <t>YTT SHAROPOVA ZULXUMOR G‘AYRATOVNA</t>
  </si>
  <si>
    <t>41905652550033</t>
  </si>
  <si>
    <t>3072144</t>
  </si>
  <si>
    <t>251210083634658</t>
  </si>
  <si>
    <t>Жесткий диск</t>
  </si>
  <si>
    <t>3072190</t>
  </si>
  <si>
    <t>251210083634704</t>
  </si>
  <si>
    <t>3072426</t>
  </si>
  <si>
    <t>251210083635012</t>
  </si>
  <si>
    <t>TURAN KONSALTING MCHJ</t>
  </si>
  <si>
    <t>303514124</t>
  </si>
  <si>
    <t>3074616</t>
  </si>
  <si>
    <t>251210083637475</t>
  </si>
  <si>
    <t>Услуга по оценке основных средств</t>
  </si>
  <si>
    <t>3096342</t>
  </si>
  <si>
    <t>251210083663414</t>
  </si>
  <si>
    <t>XO`JAYLI DAVLAT O`RMON XO`JALIGI</t>
  </si>
  <si>
    <t>201029035</t>
  </si>
  <si>
    <t>251200533960990</t>
  </si>
  <si>
    <t>Саженцы тутовника</t>
  </si>
  <si>
    <t>BERUNIY DAVLAT U'RMON XO'JALIGI</t>
  </si>
  <si>
    <t>201604293</t>
  </si>
  <si>
    <t>251200533960101</t>
  </si>
  <si>
    <t>Саженцы Карагача</t>
  </si>
  <si>
    <t>NUKUS MAXSUS DAVLAT O`RMON XO`JALIGI</t>
  </si>
  <si>
    <t>201008741</t>
  </si>
  <si>
    <t>251200533960051</t>
  </si>
  <si>
    <t>Саженцы катальпы</t>
  </si>
  <si>
    <t>"NITSA-NUKUS" MAS'ULIYATI CHEKLANGAN JAMIYAT</t>
  </si>
  <si>
    <t>300313789</t>
  </si>
  <si>
    <t>39</t>
  </si>
  <si>
    <t>251200853929308</t>
  </si>
  <si>
    <t>Бабажанов Палваназар Камилович</t>
  </si>
  <si>
    <t>251200343918007</t>
  </si>
  <si>
    <t>"INFINITY INSURANCE" AKSIYADORLIK JAMIYATI</t>
  </si>
  <si>
    <t>306464351</t>
  </si>
  <si>
    <t>IN-080/4001/003</t>
  </si>
  <si>
    <t>251200373890817</t>
  </si>
  <si>
    <t>"AMIR TEMUR NOMIDAGI O`ZBEKISTON RESPUBLIKASI DXX AKADEMIYASI " DAVLAT MUASSASASI</t>
  </si>
  <si>
    <t>202234169</t>
  </si>
  <si>
    <t>МО/15</t>
  </si>
  <si>
    <t>251200013802455</t>
  </si>
  <si>
    <t>Услуга по выдаче сертификата об окончании курсов по повышению квалификации</t>
  </si>
  <si>
    <t>№3-216-2025-00323WW</t>
  </si>
  <si>
    <t>251200413801863</t>
  </si>
  <si>
    <t>104062</t>
  </si>
  <si>
    <t>251200103787720</t>
  </si>
  <si>
    <t>BABATAYEVA SHOIRA YULDASHBAYEVNA</t>
  </si>
  <si>
    <t>251200233738725</t>
  </si>
  <si>
    <t>"GRAND CASTLE" MAS'ULIYATI CHEKLANGAN JAMIYAT</t>
  </si>
  <si>
    <t>303439344</t>
  </si>
  <si>
    <t>65</t>
  </si>
  <si>
    <t>251200233734589</t>
  </si>
  <si>
    <t>"NUKUS DILISHA" MAS`ULIYATI CHEKLANGAN JAMIYAT</t>
  </si>
  <si>
    <t>301043602</t>
  </si>
  <si>
    <t>251200343726078</t>
  </si>
  <si>
    <t>ABDREIMOVA MUBARAK SHERIPBAYEVNA</t>
  </si>
  <si>
    <t>251200343718986</t>
  </si>
  <si>
    <t>"MASSAGET NUKUS TUR" MAS'ULIYATI CHEKLANGAN JAMIYAT</t>
  </si>
  <si>
    <t>302730958</t>
  </si>
  <si>
    <t>251200233661860</t>
  </si>
  <si>
    <t>"HOTEL TASHKENT" MAS'ULIYATI CHEKLANGAN JAMIYAT</t>
  </si>
  <si>
    <t>305889163</t>
  </si>
  <si>
    <t>251200233659662</t>
  </si>
  <si>
    <t>"DREAM HOTEL NUKUS" MAS'ULIYATI CHEKLANGAN JAMIYAT</t>
  </si>
  <si>
    <t>306667257</t>
  </si>
  <si>
    <t>251200233659650</t>
  </si>
  <si>
    <t>Raximova Xurshida Torayevna</t>
  </si>
  <si>
    <t>251200343656186</t>
  </si>
  <si>
    <t>"SHOBBOZ QUICKBREAD" MAS`ULIYATI CHEKLANGAN JAMIYAT</t>
  </si>
  <si>
    <t>304276587</t>
  </si>
  <si>
    <t>251200343656183</t>
  </si>
  <si>
    <t>1923660044</t>
  </si>
  <si>
    <t>251200243656181</t>
  </si>
  <si>
    <t>Услуга телефонной связи</t>
  </si>
  <si>
    <t>"AYTBAEVA GULBAXOR" XUSUSIY KORXONA</t>
  </si>
  <si>
    <t>204221943</t>
  </si>
  <si>
    <t>251200343656176</t>
  </si>
  <si>
    <t>251200343656175</t>
  </si>
  <si>
    <t>YUSUPOV MAXMUDJON TO'XTABAYEVICH</t>
  </si>
  <si>
    <t>251200343656171</t>
  </si>
  <si>
    <t>520127</t>
  </si>
  <si>
    <t>251200243656169</t>
  </si>
  <si>
    <t>Услуга по предоставлению канала доступа к виртуальным частным cетям (VPN)</t>
  </si>
  <si>
    <t>NIYAZIMBETOV SHERZAD SHERIPBAYEVICH</t>
  </si>
  <si>
    <t>251200343656164</t>
  </si>
  <si>
    <t>RKK/B2B SME-56072188</t>
  </si>
  <si>
    <t>251200243656163</t>
  </si>
  <si>
    <t>152</t>
  </si>
  <si>
    <t>251200243656155</t>
  </si>
  <si>
    <t>ОБЩЕСТВО С ОГРАНИЧЕННОЙ ОТВЕТСТВЕННОСТЬЮ "TURTKUL SAVDO KOMPLEKSI"</t>
  </si>
  <si>
    <t>201783341</t>
  </si>
  <si>
    <t>1/01</t>
  </si>
  <si>
    <t>251200343656151</t>
  </si>
  <si>
    <t>EGAMBERGANOV HAMID AMINBOY O'G'LI</t>
  </si>
  <si>
    <t>10783-2025-1</t>
  </si>
  <si>
    <t>251200343656117</t>
  </si>
  <si>
    <t>Туямуюн-Нукус МСКБ</t>
  </si>
  <si>
    <t>200357143</t>
  </si>
  <si>
    <t>9900082476</t>
  </si>
  <si>
    <t>251200103656099</t>
  </si>
  <si>
    <t>251200103656082</t>
  </si>
  <si>
    <t>251200103656067</t>
  </si>
  <si>
    <t>1935568455</t>
  </si>
  <si>
    <t>251200243656028</t>
  </si>
  <si>
    <t>1925976982</t>
  </si>
  <si>
    <t>251200243656011</t>
  </si>
  <si>
    <t>1935580146</t>
  </si>
  <si>
    <t>251200243655992</t>
  </si>
  <si>
    <t>КР-55</t>
  </si>
  <si>
    <t>251200243652439</t>
  </si>
  <si>
    <t>Услуга курьерской почтовой связи</t>
  </si>
  <si>
    <t>КР-92</t>
  </si>
  <si>
    <t>251200243652436</t>
  </si>
  <si>
    <t>НУКУССКОЕ ОТД.ФЕЛЬДЪЕГЕРСКОЙ СЛУЖБЫ ПРИ</t>
  </si>
  <si>
    <t>200357959</t>
  </si>
  <si>
    <t>251200243652390</t>
  </si>
  <si>
    <t>251200103652369</t>
  </si>
  <si>
    <t>251200103652359</t>
  </si>
  <si>
    <t>35</t>
  </si>
  <si>
    <t>251200103652356</t>
  </si>
  <si>
    <t>Управление охраны МВД Республики Каракалпакстан</t>
  </si>
  <si>
    <t>202674548</t>
  </si>
  <si>
    <t>251200103652348</t>
  </si>
  <si>
    <t>2314/02-0118</t>
  </si>
  <si>
    <t>251200243652331</t>
  </si>
  <si>
    <t>2300/02-0116</t>
  </si>
  <si>
    <t>251200243652324</t>
  </si>
  <si>
    <t>2300/02-0117</t>
  </si>
  <si>
    <t>251200243652320</t>
  </si>
  <si>
    <t>ISMAYLOV AZIZBEK PARAXAT ULI</t>
  </si>
  <si>
    <t>2025-1</t>
  </si>
  <si>
    <t>251200343652310</t>
  </si>
  <si>
    <t>"QORAQALPOG'ISTON RESPUBLIKASI TOZA HUDUD" DAVLAT UNITAR KORXONASI</t>
  </si>
  <si>
    <t>304937594</t>
  </si>
  <si>
    <t>1/61</t>
  </si>
  <si>
    <t>251200343650956</t>
  </si>
  <si>
    <t>"ALPAMIS ONIMLERI" MAS`ULIYATI CHEKLANGAN JAMIYAT</t>
  </si>
  <si>
    <t>309622785</t>
  </si>
  <si>
    <t>251200343650817</t>
  </si>
  <si>
    <t>PIRNIYAZOV ZAUR BAXTIYAROVICH</t>
  </si>
  <si>
    <t>251200343650706</t>
  </si>
  <si>
    <t>SHERIMBETOVA KAMILA JOLDASBAEVNA</t>
  </si>
  <si>
    <t>12110-2025-2</t>
  </si>
  <si>
    <t>251200343650415</t>
  </si>
  <si>
    <t>UTEULIEV KUANI‘SHBAY BEKTURDI‘EVICH</t>
  </si>
  <si>
    <t>251200343650391</t>
  </si>
  <si>
    <t>Shuakbayev Omar Bisenovich</t>
  </si>
  <si>
    <t>12110-2025-1</t>
  </si>
  <si>
    <t>251200343650368</t>
  </si>
  <si>
    <t>QOSIMBETOV MUXAMMED ABDULLAEVICH</t>
  </si>
  <si>
    <t>12110-2025-3</t>
  </si>
  <si>
    <t>251200343650332</t>
  </si>
  <si>
    <t>01/03-721</t>
  </si>
  <si>
    <t>251200103649087</t>
  </si>
  <si>
    <t>№154112</t>
  </si>
  <si>
    <t>251200103649081</t>
  </si>
  <si>
    <t>№164044</t>
  </si>
  <si>
    <t>251200103649076</t>
  </si>
  <si>
    <t>NUK129-2022109902867</t>
  </si>
  <si>
    <t>251200243649073</t>
  </si>
  <si>
    <t>032059</t>
  </si>
  <si>
    <t>251200103649071</t>
  </si>
  <si>
    <t>171200272371</t>
  </si>
  <si>
    <t>251200243649060</t>
  </si>
  <si>
    <t>251200243649057</t>
  </si>
  <si>
    <t xml:space="preserve"> 14.01.2025</t>
  </si>
  <si>
    <t>251200103677552 16.01.2025</t>
  </si>
  <si>
    <t xml:space="preserve">Оплата за услуги IP-телефония за </t>
  </si>
  <si>
    <t>251200103854213 24.02.2025</t>
  </si>
  <si>
    <t>Оплата за услуга интирнет за</t>
  </si>
  <si>
    <t>1.2286928</t>
  </si>
  <si>
    <t xml:space="preserve"> 26.01.2025</t>
  </si>
  <si>
    <t>Оплата за услуга связи сим карт терминалов за</t>
  </si>
  <si>
    <t>1.1213076</t>
  </si>
  <si>
    <t xml:space="preserve"> 04.01.2025</t>
  </si>
  <si>
    <t>251200103656785 09.01.2025</t>
  </si>
  <si>
    <t xml:space="preserve">услуга сим карт терминалов и банкоматов </t>
  </si>
  <si>
    <t xml:space="preserve"> АК "Узбектелеком"</t>
  </si>
  <si>
    <t xml:space="preserve"> 07.01.2025</t>
  </si>
  <si>
    <t>251200103677594 16.01.2025</t>
  </si>
  <si>
    <t>Оплата за сим карт баноматов</t>
  </si>
  <si>
    <t xml:space="preserve"> ООО UMS</t>
  </si>
  <si>
    <t>251200243677573 29.01.2025</t>
  </si>
  <si>
    <t>Оплата за сим карт терминалов</t>
  </si>
  <si>
    <t xml:space="preserve"> ООО UNITEL</t>
  </si>
  <si>
    <t>251200243677605 08.01.2025</t>
  </si>
  <si>
    <t>1.1465228</t>
  </si>
  <si>
    <t>251200103677594 13.01.2025</t>
  </si>
  <si>
    <t>Оплата за услуга связи сим карт терминалов</t>
  </si>
  <si>
    <t>011-25/20-15</t>
  </si>
  <si>
    <t>251200103919536 17.03.2025</t>
  </si>
  <si>
    <t>услуги прокладка и монтаж кабелей связи</t>
  </si>
  <si>
    <t xml:space="preserve"> мчж "Ohangaron dehqon bozori"</t>
  </si>
  <si>
    <t>251200103677594 03.01.2025</t>
  </si>
  <si>
    <t>Оплата за аренда место для банкомата</t>
  </si>
  <si>
    <t xml:space="preserve"> LION MAX BIZNES OOO</t>
  </si>
  <si>
    <t>251200343677546 16.01.2025</t>
  </si>
  <si>
    <t>Ergashev Iskandar Akbaraliyevich</t>
  </si>
  <si>
    <t>251200343812767 15.02.2025</t>
  </si>
  <si>
    <t>Yaxshiboyev Faxriddin Yaxshiboy ogli</t>
  </si>
  <si>
    <t>251200343677535 16.01.2025</t>
  </si>
  <si>
    <t>Тошкент Сув Таъминоти МЧж Охангарон</t>
  </si>
  <si>
    <t>251200103832874 19.02.2025</t>
  </si>
  <si>
    <t>Оплата за холодную воду</t>
  </si>
  <si>
    <t xml:space="preserve"> Buriyev Akmal Tashpulatovich</t>
  </si>
  <si>
    <t>01.02.2025</t>
  </si>
  <si>
    <t>251200343812704 15.02.2025</t>
  </si>
  <si>
    <t>Begamov Doniyor Boymuratovich</t>
  </si>
  <si>
    <t>251200343812843 01.02.2025</t>
  </si>
  <si>
    <t>Гарантбанк Газалкент БХО</t>
  </si>
  <si>
    <t>251200343932450  19.03.2025</t>
  </si>
  <si>
    <t>Оплата за хранения денж средств касси</t>
  </si>
  <si>
    <t>Бустонлик Дехкон бозори МЧЖ</t>
  </si>
  <si>
    <t>251200343677619 03.01.2025</t>
  </si>
  <si>
    <t xml:space="preserve"> Нигманова Севара Бахтияровна</t>
  </si>
  <si>
    <t>251200343812799 15.02.2025</t>
  </si>
  <si>
    <t xml:space="preserve"> CП KING OFTRADE</t>
  </si>
  <si>
    <t>ЯТТ Тўрабекова Муштарий</t>
  </si>
  <si>
    <t>251200343812795  15.02.2025</t>
  </si>
  <si>
    <t>OOO Zoxidshox alka biznes</t>
  </si>
  <si>
    <t xml:space="preserve"> ООО "THE FALCON"</t>
  </si>
  <si>
    <t>251200343812817 15.02.2025</t>
  </si>
  <si>
    <t>251200343812817 03.01.2025</t>
  </si>
  <si>
    <t>ижара тулови учун</t>
  </si>
  <si>
    <t xml:space="preserve">*YaTT SHAROFIDINOVAKRAMJON NAJMIDDIN   </t>
  </si>
  <si>
    <t>251200453908098 13.03.2025</t>
  </si>
  <si>
    <t xml:space="preserve">Средний ремонт транспортных средств
</t>
  </si>
  <si>
    <t xml:space="preserve">"SMART TEXNOLOGIKES" MAS`ULIYATI CHEKLANGAN JAMIYAT   </t>
  </si>
  <si>
    <t>251200453805713 13.02.2025</t>
  </si>
  <si>
    <t xml:space="preserve">"SHIRIN - HAYOT - BARAKA" MAS'ULIYATI CHEKLANGAN JAMIYAT  </t>
  </si>
  <si>
    <t>251200343805574 13.02.2025</t>
  </si>
  <si>
    <t>24/7 банкомат ижара тулови</t>
  </si>
  <si>
    <t xml:space="preserve">UMAROV BOTIR BAXADIROVICH  </t>
  </si>
  <si>
    <t>251200453794624  12.02.2025</t>
  </si>
  <si>
    <t xml:space="preserve">"POYTAXT-AVTOSAVDO" MAS'ULIYATI CHEKLANGAN JAMIYAT  </t>
  </si>
  <si>
    <t xml:space="preserve">3-217-2025-00453WW </t>
  </si>
  <si>
    <t>251200413774632 07.02.2025</t>
  </si>
  <si>
    <t>дамас сотиболиш</t>
  </si>
  <si>
    <t xml:space="preserve">ОАО Узбекистон почтаси </t>
  </si>
  <si>
    <t>251200103948364 25.03.2025</t>
  </si>
  <si>
    <t>гибрид почта хизмати</t>
  </si>
  <si>
    <t>251200103740049  31.01.2025</t>
  </si>
  <si>
    <t>марка сотиб олиш</t>
  </si>
  <si>
    <t xml:space="preserve">"ABDURASHIT-FAYZ" MAS'ULIYATI CHEKLANGAN JAMIYAT </t>
  </si>
  <si>
    <t>205259181</t>
  </si>
  <si>
    <t>06/26-А3</t>
  </si>
  <si>
    <t>251200453948460 31.01.2025</t>
  </si>
  <si>
    <t>06/25-А3</t>
  </si>
  <si>
    <t>251200453932580 31.01.2025</t>
  </si>
  <si>
    <t xml:space="preserve">Управление охраны УВД Ташкентской области  </t>
  </si>
  <si>
    <t>200524244</t>
  </si>
  <si>
    <t>1020</t>
  </si>
  <si>
    <t>251200103812670  15.02.2025</t>
  </si>
  <si>
    <t>2984</t>
  </si>
  <si>
    <t>251200103718291 27.01.2025</t>
  </si>
  <si>
    <t xml:space="preserve">Худудий электр тармоклари АЖ  </t>
  </si>
  <si>
    <t>130</t>
  </si>
  <si>
    <t>251200103657355  09.01.2025</t>
  </si>
  <si>
    <t>270692</t>
  </si>
  <si>
    <t>251200103677627  16.01.2025</t>
  </si>
  <si>
    <t xml:space="preserve">ЯЯТ Саттарова Бахринисо  </t>
  </si>
  <si>
    <t>495685741</t>
  </si>
  <si>
    <t>251200453952490  26.03.2025</t>
  </si>
  <si>
    <t>2899605</t>
  </si>
  <si>
    <t>10.01.2025 17:16:03</t>
  </si>
  <si>
    <t>251210083432016 10.01.2025</t>
  </si>
  <si>
    <t>"EZOZAXON MOBILE SYSTEMS" mas`uliyati cheklangan jamiyati</t>
  </si>
  <si>
    <t>303215267</t>
  </si>
  <si>
    <t>2901297</t>
  </si>
  <si>
    <t>11.01.2025 18:25:41</t>
  </si>
  <si>
    <t>251210083434192 11.01,2025</t>
  </si>
  <si>
    <t>HSB BUSINESS-LEGAND МЧЖ</t>
  </si>
  <si>
    <t>310165525</t>
  </si>
  <si>
    <t>2906472</t>
  </si>
  <si>
    <t>15.01.2025 17:35:48</t>
  </si>
  <si>
    <t>251210083440034 15.01.2025</t>
  </si>
  <si>
    <t>Шкаф хозяйственный металлический</t>
  </si>
  <si>
    <t>2907663</t>
  </si>
  <si>
    <t>16.01.2025 12:05:51</t>
  </si>
  <si>
    <t>251210083441529 16.01.2025</t>
  </si>
  <si>
    <t>AUTO MIR ROAD MCHJ</t>
  </si>
  <si>
    <t>310777602</t>
  </si>
  <si>
    <t>2907664</t>
  </si>
  <si>
    <t>251210083441532 16.01.2025</t>
  </si>
  <si>
    <t>ООО IMETER ANDIJAN</t>
  </si>
  <si>
    <t>308264575</t>
  </si>
  <si>
    <t>2908552</t>
  </si>
  <si>
    <t>16.01.2025 16:35:37</t>
  </si>
  <si>
    <t>251210083442498 16.01.2025</t>
  </si>
  <si>
    <t>Водосчетчик с импульсным выходом</t>
  </si>
  <si>
    <t>ООО ABDULLOX ELEKTRONICS</t>
  </si>
  <si>
    <t>308412572</t>
  </si>
  <si>
    <t>2913974</t>
  </si>
  <si>
    <t>19.01.2025 09:35:57</t>
  </si>
  <si>
    <t>251210083449112 19.01.2025</t>
  </si>
  <si>
    <t>Газовый котел</t>
  </si>
  <si>
    <t>ALLPRO MCHJ</t>
  </si>
  <si>
    <t>311114642</t>
  </si>
  <si>
    <t>2919814</t>
  </si>
  <si>
    <t>22.01.2025 15:07:00</t>
  </si>
  <si>
    <t>251210083455267 22.0.1.2025</t>
  </si>
  <si>
    <t>2936145</t>
  </si>
  <si>
    <t>29.01.2025 16:50:34</t>
  </si>
  <si>
    <t>251210083473975 29.01.2025</t>
  </si>
  <si>
    <t>2936196</t>
  </si>
  <si>
    <t>29.01.2025 17:32:46</t>
  </si>
  <si>
    <t>251210083473998 29.01.2025</t>
  </si>
  <si>
    <t>2936210</t>
  </si>
  <si>
    <t>29.01.2025 17:33:01</t>
  </si>
  <si>
    <t>251210083474020 29.01.2025</t>
  </si>
  <si>
    <t>2936211</t>
  </si>
  <si>
    <t>251210083474031 29.01.2025</t>
  </si>
  <si>
    <t>YTT TO‘RABEKOV SA’DULLA TO‘RABEK O‘G‘LI</t>
  </si>
  <si>
    <t>30904956140034</t>
  </si>
  <si>
    <t>2936228</t>
  </si>
  <si>
    <t>29.01.2025 17:33:17</t>
  </si>
  <si>
    <t>251210083474047 29.01.2025</t>
  </si>
  <si>
    <t>2939296</t>
  </si>
  <si>
    <t>31.01.2025 10:56:27</t>
  </si>
  <si>
    <t>251210083478747 31.01.2025</t>
  </si>
  <si>
    <t>X K QUICK MASTER</t>
  </si>
  <si>
    <t>2941578</t>
  </si>
  <si>
    <t>31.01.2025 16:37:04</t>
  </si>
  <si>
    <t>251210083480372 31.01.2025</t>
  </si>
  <si>
    <t>Набор плакатов</t>
  </si>
  <si>
    <t>'' BUKHARA NEW GOLDEN'' MCHJ</t>
  </si>
  <si>
    <t>310346798</t>
  </si>
  <si>
    <t>2942213</t>
  </si>
  <si>
    <t>31.01.2025 22:25:36</t>
  </si>
  <si>
    <t>251210083481123 31.01.2025</t>
  </si>
  <si>
    <t>YTT GAYIMOV LAZIZ ABDURASUL O‘G‘LI</t>
  </si>
  <si>
    <t>31606931580040</t>
  </si>
  <si>
    <t>2942664</t>
  </si>
  <si>
    <t>01.02.2025 10:25:38</t>
  </si>
  <si>
    <t>251210083481711 01.02.2025</t>
  </si>
  <si>
    <t>2943517</t>
  </si>
  <si>
    <t>01.02.2025 14:15:37</t>
  </si>
  <si>
    <t>251210083482827 01.02.2025</t>
  </si>
  <si>
    <t>2943520</t>
  </si>
  <si>
    <t>01.02.2025 14:15:38</t>
  </si>
  <si>
    <t>251210083482832 01.02.2025</t>
  </si>
  <si>
    <t>Услуга по установке и замене вала заряда</t>
  </si>
  <si>
    <t>2943522</t>
  </si>
  <si>
    <t>251210083482834 01.02.2025</t>
  </si>
  <si>
    <t>2951649</t>
  </si>
  <si>
    <t>05.02.2025 17:16:52</t>
  </si>
  <si>
    <t>251210083491862 05.02.2025</t>
  </si>
  <si>
    <t>МАТНАЗАРОВ ШУХРАТ ФАЙЗУЛЛАЕВИЧ</t>
  </si>
  <si>
    <t>479526652</t>
  </si>
  <si>
    <t>2966873</t>
  </si>
  <si>
    <t>10.02.2025 09:06:23</t>
  </si>
  <si>
    <t>251210083497325 10.02.2025</t>
  </si>
  <si>
    <t>Услуга по ремонту замка</t>
  </si>
  <si>
    <t>2966899</t>
  </si>
  <si>
    <t>10.02.2025 09:17:56</t>
  </si>
  <si>
    <t>251210083497332 10.02.2025</t>
  </si>
  <si>
    <t>СП JUST WATERS</t>
  </si>
  <si>
    <t>307405709</t>
  </si>
  <si>
    <t>2976699</t>
  </si>
  <si>
    <t>13.02.2025 18:55:41</t>
  </si>
  <si>
    <t>251210083521811 13.02.2025</t>
  </si>
  <si>
    <t>2976703</t>
  </si>
  <si>
    <t>13.02.2025 19:05:39</t>
  </si>
  <si>
    <t>251210083521847 13.02.2025</t>
  </si>
  <si>
    <t>Ya.T.T. "NARBAYEV MANSUR RAXMANALIYEVICH"</t>
  </si>
  <si>
    <t>489093634</t>
  </si>
  <si>
    <t>2984575</t>
  </si>
  <si>
    <t>15.02.2025 17:45:48</t>
  </si>
  <si>
    <t>251210083531187 15.02.2025</t>
  </si>
  <si>
    <t>BAKHODIR GRANDFATHER GROUP MCHJ</t>
  </si>
  <si>
    <t>309302574</t>
  </si>
  <si>
    <t>3007823</t>
  </si>
  <si>
    <t>24.02.2025 09:03:20</t>
  </si>
  <si>
    <t>251210083559719 24.02.2025</t>
  </si>
  <si>
    <t>Водяной насос</t>
  </si>
  <si>
    <t>POLLVON TOOLS MCHJ</t>
  </si>
  <si>
    <t>311145913</t>
  </si>
  <si>
    <t>3007824</t>
  </si>
  <si>
    <t>251210083559721 24.02.2025</t>
  </si>
  <si>
    <t xml:space="preserve">OOO BEST AUTO GAZ </t>
  </si>
  <si>
    <t>309472768</t>
  </si>
  <si>
    <t>3007827</t>
  </si>
  <si>
    <t>24.02.2025 09:03:22</t>
  </si>
  <si>
    <t>251210083559726 24.02.2025</t>
  </si>
  <si>
    <t>ECOTRADE HAUSE XK</t>
  </si>
  <si>
    <t>310224031</t>
  </si>
  <si>
    <t>3019323</t>
  </si>
  <si>
    <t>28.02.2025 14:47:20</t>
  </si>
  <si>
    <t>251210083567981  28.02.2025</t>
  </si>
  <si>
    <t>Деловой журнал</t>
  </si>
  <si>
    <t>YTT ISANOV RAVSHAN FURQATOVICH</t>
  </si>
  <si>
    <t>32203911671252</t>
  </si>
  <si>
    <t>3022736</t>
  </si>
  <si>
    <t>04.03.2025 08:35:31</t>
  </si>
  <si>
    <t>251210083577890   04.03.2025</t>
  </si>
  <si>
    <t>Камера видеонаблюдения</t>
  </si>
  <si>
    <t>3022980</t>
  </si>
  <si>
    <t>04.03.2025 10:16:06</t>
  </si>
  <si>
    <t>251210083583099   04.03.2025</t>
  </si>
  <si>
    <t>ЧП FAYZILLO FAYZ INVEST PLYUS</t>
  </si>
  <si>
    <t>307456241</t>
  </si>
  <si>
    <t>3027829</t>
  </si>
  <si>
    <t>04.03.2025 17:36:25</t>
  </si>
  <si>
    <t>251210083580701 04.03.2025</t>
  </si>
  <si>
    <t>Готовая дверная конструкция из алюминия</t>
  </si>
  <si>
    <t>3029041</t>
  </si>
  <si>
    <t>05.03.2025 10:25:57</t>
  </si>
  <si>
    <t>251210083583709  05.03.2025</t>
  </si>
  <si>
    <t>Услуга по установке и замене вала магнитного</t>
  </si>
  <si>
    <t>3029062</t>
  </si>
  <si>
    <t>05.03.2025 10:26:11</t>
  </si>
  <si>
    <t>251210083583729   05.03.2025</t>
  </si>
  <si>
    <t>3037583</t>
  </si>
  <si>
    <t>07.03.2025 12:15:28</t>
  </si>
  <si>
    <t>251210083593593  07.03.2025</t>
  </si>
  <si>
    <t>KAXXAROV AKMALJON AKRAMJONOVICH</t>
  </si>
  <si>
    <t>511936509</t>
  </si>
  <si>
    <t>3040690</t>
  </si>
  <si>
    <t>11.03.2025 09:35:35</t>
  </si>
  <si>
    <t>251210083597236  11.03.2025</t>
  </si>
  <si>
    <t>3048192</t>
  </si>
  <si>
    <t>12.03.2025 15:58:05</t>
  </si>
  <si>
    <t>251210083604588  12.03.2025</t>
  </si>
  <si>
    <t>3048285</t>
  </si>
  <si>
    <t>12.03.2025 16:07:38</t>
  </si>
  <si>
    <t>251210083604641 12.03.2025</t>
  </si>
  <si>
    <t>OMMAVIY AXBOROT KOMMUNIKATSIYASI MCHJ</t>
  </si>
  <si>
    <t>311683434</t>
  </si>
  <si>
    <t>3050229</t>
  </si>
  <si>
    <t>13.03.2025 10:37:44</t>
  </si>
  <si>
    <t>251210083602407 13.03.2025</t>
  </si>
  <si>
    <t>Услуга по изготовлению световых букв</t>
  </si>
  <si>
    <t>YTT ABDAZIZOV ULUGBEK MUMINJANOVICH</t>
  </si>
  <si>
    <t>30110850210049</t>
  </si>
  <si>
    <t>3054894</t>
  </si>
  <si>
    <t>14.03.2025 10:56:16</t>
  </si>
  <si>
    <t>251210083614066 14.03.2025</t>
  </si>
  <si>
    <t>YTT TEN DMITRIY SERAFIMOVICH</t>
  </si>
  <si>
    <t>31910870160024</t>
  </si>
  <si>
    <t>3057974</t>
  </si>
  <si>
    <t>14.03.2025 17:45:33</t>
  </si>
  <si>
    <t>251210083617810 14.03.2025</t>
  </si>
  <si>
    <t>ООО SHERZOD STATIONERY</t>
  </si>
  <si>
    <t>304815209</t>
  </si>
  <si>
    <t>3057980</t>
  </si>
  <si>
    <t>14.03.2025 17:45:35</t>
  </si>
  <si>
    <t>251210083617833 14.03.2025</t>
  </si>
  <si>
    <t>ХК "GAMMA TONER TECHNOLOGY"</t>
  </si>
  <si>
    <t>207102130</t>
  </si>
  <si>
    <t>3060925</t>
  </si>
  <si>
    <t>17.03.2025 14:06:25</t>
  </si>
  <si>
    <t>251210083621161  17.03.2025</t>
  </si>
  <si>
    <t>ABDULLAYEVA DILDORA SATKUZIYEVNA</t>
  </si>
  <si>
    <t>517466392</t>
  </si>
  <si>
    <t>3061061</t>
  </si>
  <si>
    <t>17.03.2025 14:26:55</t>
  </si>
  <si>
    <t>251210083621310  17.03.2025</t>
  </si>
  <si>
    <t>YTT XURBOYEVA SHAXLO NUMONJONOVNA</t>
  </si>
  <si>
    <t>40205895870022</t>
  </si>
  <si>
    <t>3072048</t>
  </si>
  <si>
    <t>19.03.2025 15:48:00</t>
  </si>
  <si>
    <t>251210083630434  19.03.2025</t>
  </si>
  <si>
    <t>Услуга по монтажу котельного оборудования</t>
  </si>
  <si>
    <t>3074226</t>
  </si>
  <si>
    <t>20.03.2025 09:55:59</t>
  </si>
  <si>
    <t>251210083637030   20.03.2025</t>
  </si>
  <si>
    <t>3074263</t>
  </si>
  <si>
    <t>20.03.2025 10:05:48</t>
  </si>
  <si>
    <t>251210083637065  20.03.2025</t>
  </si>
  <si>
    <t>3074275</t>
  </si>
  <si>
    <t>20.03.2025 10:05:58</t>
  </si>
  <si>
    <t xml:space="preserve"> 251210083637082 20.03.2025</t>
  </si>
  <si>
    <t>3074293</t>
  </si>
  <si>
    <t>20.03.2025 10:06:11</t>
  </si>
  <si>
    <t>251210083637102 20.03.2025</t>
  </si>
  <si>
    <t>KOJ KENG TEXTILE INVEST O'ICHK MCHJ</t>
  </si>
  <si>
    <t>310578858</t>
  </si>
  <si>
    <t>3081418</t>
  </si>
  <si>
    <t>24.03.2025 16:46:42</t>
  </si>
  <si>
    <t>251210083645418 24.03.2025</t>
  </si>
  <si>
    <t>Услуга по ремонту и регулировке дверей</t>
  </si>
  <si>
    <t>3081630</t>
  </si>
  <si>
    <t>24.03.2025 17:25:54</t>
  </si>
  <si>
    <t>251210083645658 24.03.2025</t>
  </si>
  <si>
    <t>YTT XOLBOYEV DAVRONBEK O‘KTAM O‘G‘LI</t>
  </si>
  <si>
    <t>30105995500016</t>
  </si>
  <si>
    <t>3081637</t>
  </si>
  <si>
    <t>24.03.2025 17:26:02</t>
  </si>
  <si>
    <t>251210083645676 24.03.2025</t>
  </si>
  <si>
    <t>3081835</t>
  </si>
  <si>
    <t>24.03.2025 18:05:56</t>
  </si>
  <si>
    <t>251210083645902 24.03.2025</t>
  </si>
  <si>
    <t>ЯТТ "BOBOQULOV SHAXZOD HAMZA O‘G‘LI"</t>
  </si>
  <si>
    <t>593282474</t>
  </si>
  <si>
    <t>3085842</t>
  </si>
  <si>
    <t>25.03.2025 17:25:36</t>
  </si>
  <si>
    <t>251210083650075 25.03.2025</t>
  </si>
  <si>
    <t>Кофемашина</t>
  </si>
  <si>
    <t>RATEX BLINDS MCHJ</t>
  </si>
  <si>
    <t>302208315</t>
  </si>
  <si>
    <t>3089646</t>
  </si>
  <si>
    <t>26.03.2025 17:35:51</t>
  </si>
  <si>
    <t>251210083655419 26.03.2025</t>
  </si>
  <si>
    <t>Услуга по установке жалюзи</t>
  </si>
  <si>
    <t>Смеситель для раковины Сифон Изолента шланг герметик вентиль</t>
  </si>
  <si>
    <t xml:space="preserve">Метла Канцелярский набор </t>
  </si>
  <si>
    <t>Табличка информационная Стен Флаг Настольная информационная табличка</t>
  </si>
  <si>
    <t>Ф.М.Мустафоев</t>
  </si>
  <si>
    <t>Ташқи ташкилотлар билан харид муносабатларини ташкил қилиш бўлими Бош мутахассис</t>
  </si>
  <si>
    <t>Бошқарма бошлиғи-департамент директори ўринбосари</t>
  </si>
  <si>
    <t>EUR 190 000,00</t>
  </si>
  <si>
    <t>EUR 6 200,00</t>
  </si>
  <si>
    <t>Бош банк</t>
  </si>
  <si>
    <t>Қорақалпоғистон худудий бошқармаси</t>
  </si>
  <si>
    <t>Андижон худудий бошқармаси</t>
  </si>
  <si>
    <t>Бухоро худудий бошқармаси</t>
  </si>
  <si>
    <t>Жиззах худудий бошқармаси</t>
  </si>
  <si>
    <t>Қашқадарё худудий бошқармаси</t>
  </si>
  <si>
    <t>Навоий худудий бошқармаси</t>
  </si>
  <si>
    <t>Наманган худудий бошқармаси</t>
  </si>
  <si>
    <t>Самарқанд  худудий бошқармаси</t>
  </si>
  <si>
    <t>Сурхондарё худудий бошқармаси</t>
  </si>
  <si>
    <t>Сирдарё худудий бошқармаси</t>
  </si>
  <si>
    <t>Фарғона худудий бошқармаси</t>
  </si>
  <si>
    <t>Хоразм худудий бошқармаси</t>
  </si>
  <si>
    <t>Тошкент вилояти  худудий бошқармаси</t>
  </si>
  <si>
    <t>Тошкент шахар худудий бошқармаси</t>
  </si>
  <si>
    <t>"Бизнесни ривожлантириш банки" АТБ таркибий тузилмалари томонидан 2025 йил 1 январдан 31 мартгача харид қилиш тартиб-таомили натижаларига кўра тузилган шартномлар тўғрисида маълумот</t>
  </si>
  <si>
    <t>YTT SHAVKATOVA IDONA QANOATOVNA</t>
  </si>
  <si>
    <t>60212025590011</t>
  </si>
  <si>
    <t>251210083434587 12.01.2025</t>
  </si>
  <si>
    <t>24/7-шахобча ташиш хизмати</t>
  </si>
  <si>
    <t>251210083434589 12.01.2025</t>
  </si>
  <si>
    <t>Банкомат ташиш хизмати</t>
  </si>
  <si>
    <t>YTT PO‘LATOV SHOHIJAHON BAXTIYOR O‘G‘LI</t>
  </si>
  <si>
    <t>31507975740046</t>
  </si>
  <si>
    <t>251210083467071 26.01.2025</t>
  </si>
  <si>
    <t>Мебелларни тамирлаш хизмати</t>
  </si>
  <si>
    <t>СП JAXON KANS EXPRESS</t>
  </si>
  <si>
    <t>308002774</t>
  </si>
  <si>
    <t>251210083477806 31.01.2025</t>
  </si>
  <si>
    <t>Электрон дўкон</t>
  </si>
  <si>
    <t>Столний набор олиш учун</t>
  </si>
  <si>
    <t>Управление охраны УВД (Кашкадарьинской области)</t>
  </si>
  <si>
    <t>201344071</t>
  </si>
  <si>
    <t>251200103683311 20.01.2025</t>
  </si>
  <si>
    <t>Кўриқлаш хизмати</t>
  </si>
  <si>
    <t>251200103683533 20.01.2025</t>
  </si>
  <si>
    <t>170800525062</t>
  </si>
  <si>
    <t>251200243683732 16.01.2025</t>
  </si>
  <si>
    <t>Телефон алока хизмати</t>
  </si>
  <si>
    <t>41087877</t>
  </si>
  <si>
    <t>251200243683872 20.01.2025</t>
  </si>
  <si>
    <t>Интернет алоқа хизмати</t>
  </si>
  <si>
    <t>ЯТТ Кобилов Санжар</t>
  </si>
  <si>
    <t>30805845550012</t>
  </si>
  <si>
    <t>251200343684533 16.01.2025</t>
  </si>
  <si>
    <t>24/7-шахобча ижара тўлови</t>
  </si>
  <si>
    <t>251200343685126 16.01.2025</t>
  </si>
  <si>
    <t>"ISAYEVA NARGIZA ZAFAROVNA" XUSUSIY KORXONA</t>
  </si>
  <si>
    <t>204660113</t>
  </si>
  <si>
    <t>251200233686095 20.01.2025</t>
  </si>
  <si>
    <t>Мехмонхона харажати</t>
  </si>
  <si>
    <t>185484389</t>
  </si>
  <si>
    <t>251200243686165 17.01.2025</t>
  </si>
  <si>
    <t>260708</t>
  </si>
  <si>
    <t>251200243686305 20.01.2025</t>
  </si>
  <si>
    <t>"YANGIQURG`ON FAYZI" MAS`ULIYATI CHEKLANGAN JAMIYAT</t>
  </si>
  <si>
    <t>303045771</t>
  </si>
  <si>
    <t>251200343688157 17.01.2025</t>
  </si>
  <si>
    <t>КАРШИ ШАХАР ДАВЛАТ ФЕЛЬДЬЕГЕРЛИК ХИЗМАТИ БУЛИНМАМСИ</t>
  </si>
  <si>
    <t>200667493</t>
  </si>
  <si>
    <t>7/2</t>
  </si>
  <si>
    <t>251200243688831 21.01.2025</t>
  </si>
  <si>
    <t>Фелд алоқа хизмати</t>
  </si>
  <si>
    <t>628</t>
  </si>
  <si>
    <t>251200103689472 21.01.2025</t>
  </si>
  <si>
    <t>"QARSHI SAVDO MAJMUASI" MAS'ULIYATI CHEKLANGAN JAMIYAT</t>
  </si>
  <si>
    <t>300522860</t>
  </si>
  <si>
    <t>251200343690277 21.01.2025</t>
  </si>
  <si>
    <t>251200343690315 21.01.2025</t>
  </si>
  <si>
    <t>734</t>
  </si>
  <si>
    <t>251200103690579 21.01.2025</t>
  </si>
  <si>
    <t>Қўриқлаш хизмати учун</t>
  </si>
  <si>
    <t>QARSHI MARKAZIY BUYUM SAVDO KOMPLEKSI АКЦИЯДОРЛИК ЖАМИ</t>
  </si>
  <si>
    <t>201765370</t>
  </si>
  <si>
    <t>251200343691691 21.01.2025</t>
  </si>
  <si>
    <t>"ЧЕХРА"УЛГУРЖИ ЧАКАНА САВДО ХУСУСИЙ ФИРМАСИ</t>
  </si>
  <si>
    <t>200670848</t>
  </si>
  <si>
    <t>251200343691738 21.01.2025</t>
  </si>
  <si>
    <t>"UNVERSAL XAMKOR SAVDO" XUSUSIY KORXONA</t>
  </si>
  <si>
    <t>300533959</t>
  </si>
  <si>
    <t>251200343691773 23.01.2025</t>
  </si>
  <si>
    <t>Хазраткулов Дониёр Хамза угли</t>
  </si>
  <si>
    <t>251200343692902 21.01.2025</t>
  </si>
  <si>
    <t>Кашкадарё вилоят Сувокова ДУК</t>
  </si>
  <si>
    <t>204737079</t>
  </si>
  <si>
    <t>84</t>
  </si>
  <si>
    <t>251200103693017 21.01.2025</t>
  </si>
  <si>
    <t>Ичимлик суви учун</t>
  </si>
  <si>
    <t>270041</t>
  </si>
  <si>
    <t>251200103693084 21.01.2025</t>
  </si>
  <si>
    <t>Электр энергияси учун тулов</t>
  </si>
  <si>
    <t>"ABBOS -MARKET" XUSUSIY KORXONA</t>
  </si>
  <si>
    <t>305826462</t>
  </si>
  <si>
    <t>251200343714688 27.01.2025</t>
  </si>
  <si>
    <t>1830121898</t>
  </si>
  <si>
    <t>251200103726799 29.01.2025</t>
  </si>
  <si>
    <t>Табиий газ учун</t>
  </si>
  <si>
    <t>251200103737915 30.01.2025</t>
  </si>
  <si>
    <t>Почта тўлови</t>
  </si>
  <si>
    <t>Жуманов Жасурбек зайнитдинович</t>
  </si>
  <si>
    <t>30708852720040</t>
  </si>
  <si>
    <t>251200143738517 30.01.2025</t>
  </si>
  <si>
    <t>Махалла банкирларига стенд таёрлаш хизмати</t>
  </si>
  <si>
    <t>251200143738580 30.01.2025</t>
  </si>
  <si>
    <t>Махалла банкирларига табличкалар таёрлаш хизмати</t>
  </si>
  <si>
    <t>261</t>
  </si>
  <si>
    <t>251200103743310 31.01.2025</t>
  </si>
  <si>
    <t>251200103749656 03.02.2025</t>
  </si>
  <si>
    <t>Инкассация хизмати</t>
  </si>
  <si>
    <t>251200103749663 03.02.2025</t>
  </si>
  <si>
    <t>251200103779522 10.02.2025</t>
  </si>
  <si>
    <t>251200103780238 10.02.2025</t>
  </si>
  <si>
    <t>251200103780264 10.02.2025</t>
  </si>
  <si>
    <t>251210083477802 30.01.2025</t>
  </si>
  <si>
    <t>Принтер тамирлаш хизмати</t>
  </si>
  <si>
    <t>251210083477799 30.01.2025</t>
  </si>
  <si>
    <t>Картридж заправка килиш хизмати</t>
  </si>
  <si>
    <t>KOROL LEV BIZNES MCHJ</t>
  </si>
  <si>
    <t>310723384</t>
  </si>
  <si>
    <t>3019130</t>
  </si>
  <si>
    <t>251210083571953 28.02.2025</t>
  </si>
  <si>
    <t>Авто акумлятор олиш учун</t>
  </si>
  <si>
    <t>3019093</t>
  </si>
  <si>
    <t>251210083571915 28.02.2025</t>
  </si>
  <si>
    <t>Картриджларни заправка қилиш хизмати учун</t>
  </si>
  <si>
    <t>3019082</t>
  </si>
  <si>
    <t>251210083571910 28.02.2025</t>
  </si>
  <si>
    <t>ХАМРО МЧЖ</t>
  </si>
  <si>
    <t>201650174</t>
  </si>
  <si>
    <t>3009108</t>
  </si>
  <si>
    <t>251210083549999 24.02.2025</t>
  </si>
  <si>
    <t>Печат ясаб бериш учун</t>
  </si>
  <si>
    <t>OOO BEST AUTO GAZ</t>
  </si>
  <si>
    <t>3008790</t>
  </si>
  <si>
    <t>251210083560486 24.02.2025</t>
  </si>
  <si>
    <t>Метан газ балон урнатиб бериш учун</t>
  </si>
  <si>
    <t>ЖУМАНОВ ЖАСУРБЕК ЗАЙНИТДИНОВИЧ</t>
  </si>
  <si>
    <t>513322979</t>
  </si>
  <si>
    <t>2949287</t>
  </si>
  <si>
    <t>251210083487606 03.02.2025</t>
  </si>
  <si>
    <t>30х12 Табличка ясаб урнатиб бериш</t>
  </si>
  <si>
    <t>2949286</t>
  </si>
  <si>
    <t>251210083487609 03.02.2025</t>
  </si>
  <si>
    <t>10х1 квм Оракал сетка ясаб урнатиб бериш</t>
  </si>
  <si>
    <t>2949284</t>
  </si>
  <si>
    <t>251210083487608 03.02.2025</t>
  </si>
  <si>
    <t>120x80 см хажмда Стенд ясаб урнатиб бериш</t>
  </si>
  <si>
    <t>WORLD CLASS PROJECT Х/К</t>
  </si>
  <si>
    <t>307453490</t>
  </si>
  <si>
    <t>3002493</t>
  </si>
  <si>
    <t>251210083552538 28.02.2025</t>
  </si>
  <si>
    <t>Дизайн ва лойиха таёрлаб бериш хизмати</t>
  </si>
  <si>
    <t>KOMFORT MOBILE SYSTEMS MCHJ</t>
  </si>
  <si>
    <t>303107314</t>
  </si>
  <si>
    <t>256003</t>
  </si>
  <si>
    <t>25121007330922 21.02.2025</t>
  </si>
  <si>
    <t>Сув кадокланган</t>
  </si>
  <si>
    <t>256464</t>
  </si>
  <si>
    <t>25121007331669	 26.02.2025</t>
  </si>
  <si>
    <t>256408</t>
  </si>
  <si>
    <t>25121007331670 26.02.2025</t>
  </si>
  <si>
    <t>Тонер</t>
  </si>
  <si>
    <t>"HAMKORLIK - ELEGANT" MAS'ULIYATI CHEKLANGAN JAMIYAT</t>
  </si>
  <si>
    <t>306785070</t>
  </si>
  <si>
    <t>251200233813395 16.02.2025</t>
  </si>
  <si>
    <t>13-9/4-1/0004</t>
  </si>
  <si>
    <t>251200373813404 16.02.2025</t>
  </si>
  <si>
    <t>Авто сугурта</t>
  </si>
  <si>
    <t>ЯТТ Камилов Собир</t>
  </si>
  <si>
    <t>33009652720043</t>
  </si>
  <si>
    <t>18/02</t>
  </si>
  <si>
    <t>251200453827350 18.02.2025</t>
  </si>
  <si>
    <t>Авто тамирлаш</t>
  </si>
  <si>
    <t>1906672792</t>
  </si>
  <si>
    <t>251200243827362 18.02.2025</t>
  </si>
  <si>
    <t>Интернет тулови</t>
  </si>
  <si>
    <t>251200243827373 18.02.2025</t>
  </si>
  <si>
    <t>3700565</t>
  </si>
  <si>
    <t>251200243827377 18.02.2025</t>
  </si>
  <si>
    <t>3700956</t>
  </si>
  <si>
    <t>251200243827381 18.02.2025</t>
  </si>
  <si>
    <t>4319262</t>
  </si>
  <si>
    <t>251200243827383 18.02.2025</t>
  </si>
  <si>
    <t>251200243830940 18.02.2025</t>
  </si>
  <si>
    <t>KESH OQSAROY BARAKA MCHJ</t>
  </si>
  <si>
    <t>310941217</t>
  </si>
  <si>
    <t xml:space="preserve">	258397</t>
  </si>
  <si>
    <t>25121007335127 18.03.2025</t>
  </si>
  <si>
    <t>Лед лампа</t>
  </si>
  <si>
    <t xml:space="preserve">	259159</t>
  </si>
  <si>
    <t>25121007336305 25.03.2025</t>
  </si>
  <si>
    <t>Картиридж</t>
  </si>
  <si>
    <t>258437</t>
  </si>
  <si>
    <t>25121007335128 18.03.2025</t>
  </si>
  <si>
    <t>Кадокланган сув</t>
  </si>
  <si>
    <t>YTT RUZIBOYEV ULUG‘BEK BAXTIYOR O‘G‘LI</t>
  </si>
  <si>
    <t>3093583</t>
  </si>
  <si>
    <t>251210083660254 27.03.2025</t>
  </si>
  <si>
    <t>Принтер ремонт</t>
  </si>
  <si>
    <t>3078186</t>
  </si>
  <si>
    <t>251210083641640 20.03.2025</t>
  </si>
  <si>
    <t>Акумлятор</t>
  </si>
  <si>
    <t>JAHON SIFAT MCHJ</t>
  </si>
  <si>
    <t>310594206</t>
  </si>
  <si>
    <t>3070293</t>
  </si>
  <si>
    <t>251210083629940 19.03.2025</t>
  </si>
  <si>
    <t>Ойна решетка</t>
  </si>
  <si>
    <t>CHARTAK IDEAL MCHJ</t>
  </si>
  <si>
    <t>309758093</t>
  </si>
  <si>
    <t>3065591</t>
  </si>
  <si>
    <t>251210083629987 18.03.2025</t>
  </si>
  <si>
    <t>Стеллаж</t>
  </si>
  <si>
    <t>ООО RAVNAQ GOLD BUSINES</t>
  </si>
  <si>
    <t>306218807</t>
  </si>
  <si>
    <t>3065485</t>
  </si>
  <si>
    <t>251210083629939 18.03.2025</t>
  </si>
  <si>
    <t>Эшик панжара</t>
  </si>
  <si>
    <t>ЯТТ РАХМОНОВ МАЪРУФ</t>
  </si>
  <si>
    <t>581801277</t>
  </si>
  <si>
    <t>3086828</t>
  </si>
  <si>
    <t>251210083654288 26.03.2025</t>
  </si>
  <si>
    <t>Банкомат ташиш</t>
  </si>
  <si>
    <t>3084694</t>
  </si>
  <si>
    <t>251210083651159 25.03.2025</t>
  </si>
  <si>
    <t>Картридж заправкаси</t>
  </si>
  <si>
    <t>3084693</t>
  </si>
  <si>
    <t>251210083651156 25.03.2025</t>
  </si>
  <si>
    <t>Барабан алмаштириш</t>
  </si>
  <si>
    <t>3084677</t>
  </si>
  <si>
    <t>251210083651153 25.03.2025</t>
  </si>
  <si>
    <t>3084659</t>
  </si>
  <si>
    <t>251210083651150 25.03.2025</t>
  </si>
  <si>
    <t>3084651</t>
  </si>
  <si>
    <t>251210083651147 25.03.2025</t>
  </si>
  <si>
    <t>Услуга по замене резинового вала</t>
  </si>
  <si>
    <t>3083534</t>
  </si>
  <si>
    <t>251210083647603 25.03.2025</t>
  </si>
  <si>
    <t>3070995</t>
  </si>
  <si>
    <t>251210083626384 19.03.2025</t>
  </si>
  <si>
    <t>MCHJ CASHGENICS</t>
  </si>
  <si>
    <t>308710993</t>
  </si>
  <si>
    <t>3070992</t>
  </si>
  <si>
    <t>251210083626386 19.03.2025</t>
  </si>
  <si>
    <t>YaTT JO‘RA YEV ABDUVOHID ABDUXA T AM O‘G‘LI</t>
  </si>
  <si>
    <t>617635954</t>
  </si>
  <si>
    <t>3039266</t>
  </si>
  <si>
    <t>251210083590562 07.03.2025</t>
  </si>
  <si>
    <t>Паук ясаш хизмат</t>
  </si>
  <si>
    <t>YTT HAKIMOV AHMADJON HAMZA O‘G‘LI</t>
  </si>
  <si>
    <t>52910017890037</t>
  </si>
  <si>
    <t>3038713</t>
  </si>
  <si>
    <t>251210083594933 07.03.2025</t>
  </si>
  <si>
    <t>Файс ид ремонт</t>
  </si>
  <si>
    <t>"ALIXAN XOTEL" OILAVIY KORXONA</t>
  </si>
  <si>
    <t>311634827</t>
  </si>
  <si>
    <t>251200193962198 28.03.2025</t>
  </si>
  <si>
    <t>Мехмонхона хизмати учун</t>
  </si>
  <si>
    <t>18/03</t>
  </si>
  <si>
    <t>251200453928635 18.03.2025</t>
  </si>
  <si>
    <t>Автомашина тамирлаш</t>
  </si>
  <si>
    <t>Бойбутаев Хусниддин Зайниддинович</t>
  </si>
  <si>
    <t>32112862700042</t>
  </si>
  <si>
    <t>251200453928519 18.03.2025</t>
  </si>
  <si>
    <t>251200453928505 18.03.2025</t>
  </si>
  <si>
    <t>"KARSHI HOTEL AFROSIYOB" MAS'ULIYATI CHEKLANGAN JAMIYAT</t>
  </si>
  <si>
    <t>310079078</t>
  </si>
  <si>
    <t>11/2025</t>
  </si>
  <si>
    <t>251200193914290 14.03.2025</t>
  </si>
  <si>
    <t>Мехмонхона харажати учун</t>
  </si>
  <si>
    <t>КАШКАДАР) ВИЛОЯТ ТЕЛЕРАДИОКОМПАНИЯСИ</t>
  </si>
  <si>
    <t>201343628</t>
  </si>
  <si>
    <t>251200323913218 14.03.2025</t>
  </si>
  <si>
    <t>Телеканалга эфирга чикариш хизмати</t>
  </si>
  <si>
    <t>164060366</t>
  </si>
  <si>
    <t>251200203895520 09.03.2025</t>
  </si>
  <si>
    <t>Сим карта тулови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</si>
</sst>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₽_-;\-* #,##0.00\ _₽_-;_-* &quot;-&quot;??\ _₽_-;_-@_-"/>
    <numFmt numFmtId="165" formatCode="_-* #,##0.0_-;\-* #,##0.0_-;_-* &quot;-&quot;??_-;_-@_-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8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Open Sans"/>
    </font>
    <font>
      <sz val="12"/>
      <color theme="1"/>
      <name val="Times New Roman"/>
      <family val="1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283">
    <xf numFmtId="0" fontId="0" fillId="0" borderId="0" xfId="0"/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14" fillId="0" borderId="0" xfId="0" applyNumberFormat="1" applyFont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 vertical="center"/>
    </xf>
    <xf numFmtId="0" fontId="3" fillId="0" borderId="0" xfId="0" applyFont="1"/>
    <xf numFmtId="43" fontId="3" fillId="0" borderId="0" xfId="1" applyFont="1" applyFill="1" applyAlignment="1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wrapText="1"/>
    </xf>
    <xf numFmtId="43" fontId="3" fillId="0" borderId="0" xfId="1" applyFont="1" applyFill="1" applyAlignment="1">
      <alignment wrapText="1"/>
    </xf>
    <xf numFmtId="4" fontId="3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43" fontId="0" fillId="0" borderId="1" xfId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" fontId="18" fillId="0" borderId="12" xfId="0" applyNumberFormat="1" applyFont="1" applyBorder="1" applyAlignment="1">
      <alignment horizontal="center" vertical="center"/>
    </xf>
    <xf numFmtId="49" fontId="18" fillId="0" borderId="12" xfId="0" applyNumberFormat="1" applyFont="1" applyBorder="1" applyAlignment="1">
      <alignment horizontal="center" vertical="center"/>
    </xf>
    <xf numFmtId="1" fontId="19" fillId="0" borderId="12" xfId="0" applyNumberFormat="1" applyFont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43" fontId="18" fillId="0" borderId="1" xfId="1" applyFont="1" applyFill="1" applyBorder="1" applyAlignment="1">
      <alignment horizontal="center" vertical="center"/>
    </xf>
    <xf numFmtId="43" fontId="19" fillId="0" borderId="12" xfId="1" applyFont="1" applyBorder="1" applyAlignment="1">
      <alignment horizontal="center" vertical="center"/>
    </xf>
    <xf numFmtId="43" fontId="19" fillId="0" borderId="13" xfId="1" applyFont="1" applyBorder="1" applyAlignment="1">
      <alignment horizontal="center" vertical="center"/>
    </xf>
    <xf numFmtId="43" fontId="19" fillId="0" borderId="1" xfId="1" applyFont="1" applyBorder="1" applyAlignment="1">
      <alignment horizontal="center" vertical="center"/>
    </xf>
    <xf numFmtId="49" fontId="19" fillId="0" borderId="12" xfId="0" applyNumberFormat="1" applyFont="1" applyBorder="1" applyAlignment="1">
      <alignment horizontal="center" vertical="center"/>
    </xf>
    <xf numFmtId="14" fontId="19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3" fontId="7" fillId="0" borderId="1" xfId="1" applyFont="1" applyBorder="1" applyAlignment="1">
      <alignment horizontal="center" vertical="center"/>
    </xf>
    <xf numFmtId="1" fontId="14" fillId="0" borderId="15" xfId="0" applyNumberFormat="1" applyFont="1" applyBorder="1" applyAlignment="1">
      <alignment horizontal="center" vertical="center"/>
    </xf>
    <xf numFmtId="1" fontId="19" fillId="0" borderId="15" xfId="0" applyNumberFormat="1" applyFont="1" applyBorder="1" applyAlignment="1">
      <alignment horizontal="center" vertical="center"/>
    </xf>
    <xf numFmtId="1" fontId="19" fillId="0" borderId="16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43" fontId="14" fillId="0" borderId="1" xfId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3" fontId="14" fillId="0" borderId="2" xfId="1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43" fontId="18" fillId="2" borderId="2" xfId="1" applyFont="1" applyFill="1" applyBorder="1" applyAlignment="1">
      <alignment horizontal="center" vertical="center"/>
    </xf>
    <xf numFmtId="1" fontId="18" fillId="2" borderId="2" xfId="0" applyNumberFormat="1" applyFont="1" applyFill="1" applyBorder="1" applyAlignment="1">
      <alignment horizontal="center" vertical="center"/>
    </xf>
    <xf numFmtId="14" fontId="18" fillId="2" borderId="2" xfId="0" applyNumberFormat="1" applyFont="1" applyFill="1" applyBorder="1" applyAlignment="1">
      <alignment horizontal="center" vertical="center"/>
    </xf>
    <xf numFmtId="1" fontId="19" fillId="0" borderId="13" xfId="0" applyNumberFormat="1" applyFont="1" applyBorder="1" applyAlignment="1">
      <alignment horizontal="center" vertical="center"/>
    </xf>
    <xf numFmtId="49" fontId="19" fillId="0" borderId="13" xfId="0" applyNumberFormat="1" applyFont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 vertical="center"/>
    </xf>
    <xf numFmtId="43" fontId="18" fillId="2" borderId="1" xfId="1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1" fontId="18" fillId="2" borderId="1" xfId="0" applyNumberFormat="1" applyFont="1" applyFill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center" vertical="center"/>
    </xf>
    <xf numFmtId="14" fontId="18" fillId="2" borderId="1" xfId="0" applyNumberFormat="1" applyFont="1" applyFill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43" fontId="18" fillId="0" borderId="1" xfId="1" applyFont="1" applyBorder="1" applyAlignment="1">
      <alignment horizontal="center" vertical="center"/>
    </xf>
    <xf numFmtId="2" fontId="19" fillId="0" borderId="12" xfId="0" applyNumberFormat="1" applyFont="1" applyBorder="1" applyAlignment="1">
      <alignment horizontal="center" vertical="center"/>
    </xf>
    <xf numFmtId="1" fontId="18" fillId="0" borderId="2" xfId="0" applyNumberFormat="1" applyFont="1" applyBorder="1" applyAlignment="1">
      <alignment horizontal="center" vertical="center"/>
    </xf>
    <xf numFmtId="14" fontId="18" fillId="2" borderId="14" xfId="0" applyNumberFormat="1" applyFont="1" applyFill="1" applyBorder="1" applyAlignment="1">
      <alignment horizontal="center" vertical="center"/>
    </xf>
    <xf numFmtId="43" fontId="18" fillId="2" borderId="0" xfId="1" applyFont="1" applyFill="1" applyAlignment="1">
      <alignment horizontal="center" vertical="center"/>
    </xf>
    <xf numFmtId="2" fontId="18" fillId="2" borderId="0" xfId="0" applyNumberFormat="1" applyFont="1" applyFill="1" applyAlignment="1">
      <alignment horizontal="center" vertical="center"/>
    </xf>
    <xf numFmtId="1" fontId="18" fillId="2" borderId="12" xfId="0" applyNumberFormat="1" applyFont="1" applyFill="1" applyBorder="1" applyAlignment="1">
      <alignment horizontal="center" vertical="center"/>
    </xf>
    <xf numFmtId="1" fontId="19" fillId="2" borderId="12" xfId="0" applyNumberFormat="1" applyFont="1" applyFill="1" applyBorder="1" applyAlignment="1">
      <alignment horizontal="center" vertical="center"/>
    </xf>
    <xf numFmtId="43" fontId="19" fillId="2" borderId="12" xfId="1" applyFont="1" applyFill="1" applyBorder="1" applyAlignment="1">
      <alignment horizontal="center" vertical="center"/>
    </xf>
    <xf numFmtId="43" fontId="0" fillId="0" borderId="1" xfId="1" applyFont="1" applyFill="1" applyBorder="1" applyAlignment="1">
      <alignment horizontal="center" vertical="center"/>
    </xf>
    <xf numFmtId="16" fontId="18" fillId="0" borderId="1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49" fontId="18" fillId="0" borderId="2" xfId="0" applyNumberFormat="1" applyFont="1" applyBorder="1" applyAlignment="1">
      <alignment horizontal="center" vertical="center"/>
    </xf>
    <xf numFmtId="14" fontId="18" fillId="0" borderId="2" xfId="0" applyNumberFormat="1" applyFont="1" applyBorder="1" applyAlignment="1">
      <alignment horizontal="center" vertical="center"/>
    </xf>
    <xf numFmtId="43" fontId="18" fillId="0" borderId="2" xfId="1" applyFont="1" applyFill="1" applyBorder="1" applyAlignment="1">
      <alignment horizontal="center" vertical="center"/>
    </xf>
    <xf numFmtId="43" fontId="19" fillId="0" borderId="12" xfId="1" applyFont="1" applyFill="1" applyBorder="1" applyAlignment="1">
      <alignment horizontal="center" vertical="center"/>
    </xf>
    <xf numFmtId="14" fontId="19" fillId="0" borderId="13" xfId="0" applyNumberFormat="1" applyFont="1" applyBorder="1" applyAlignment="1">
      <alignment horizontal="center" vertical="center"/>
    </xf>
    <xf numFmtId="14" fontId="19" fillId="0" borderId="1" xfId="0" applyNumberFormat="1" applyFont="1" applyBorder="1" applyAlignment="1">
      <alignment horizontal="center" vertical="center"/>
    </xf>
    <xf numFmtId="165" fontId="19" fillId="0" borderId="12" xfId="1" applyNumberFormat="1" applyFont="1" applyFill="1" applyBorder="1" applyAlignment="1">
      <alignment horizontal="center" vertical="center"/>
    </xf>
    <xf numFmtId="43" fontId="14" fillId="0" borderId="16" xfId="1" applyFont="1" applyFill="1" applyBorder="1" applyAlignment="1">
      <alignment horizontal="center" vertical="center"/>
    </xf>
    <xf numFmtId="43" fontId="14" fillId="0" borderId="17" xfId="1" applyFont="1" applyFill="1" applyBorder="1" applyAlignment="1">
      <alignment horizontal="center" vertical="center"/>
    </xf>
    <xf numFmtId="164" fontId="3" fillId="0" borderId="0" xfId="0" applyNumberFormat="1" applyFont="1"/>
    <xf numFmtId="164" fontId="13" fillId="0" borderId="1" xfId="2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quotePrefix="1" applyFont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164" fontId="1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6" fillId="0" borderId="0" xfId="0" quotePrefix="1" applyFont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24" fillId="0" borderId="1" xfId="0" applyFont="1" applyBorder="1" applyAlignment="1">
      <alignment horizontal="left" vertical="center"/>
    </xf>
    <xf numFmtId="0" fontId="24" fillId="0" borderId="1" xfId="0" applyFont="1" applyBorder="1" applyAlignment="1">
      <alignment horizontal="center" vertical="center"/>
    </xf>
    <xf numFmtId="0" fontId="24" fillId="0" borderId="0" xfId="0" applyFont="1"/>
    <xf numFmtId="0" fontId="26" fillId="0" borderId="0" xfId="0" applyFont="1"/>
    <xf numFmtId="0" fontId="27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0" fontId="27" fillId="0" borderId="0" xfId="0" applyFont="1" applyAlignment="1">
      <alignment wrapText="1"/>
    </xf>
    <xf numFmtId="0" fontId="28" fillId="0" borderId="0" xfId="0" applyFont="1" applyAlignment="1">
      <alignment wrapText="1"/>
    </xf>
    <xf numFmtId="0" fontId="24" fillId="0" borderId="1" xfId="0" applyFont="1" applyBorder="1" applyAlignment="1">
      <alignment vertical="center"/>
    </xf>
    <xf numFmtId="0" fontId="24" fillId="0" borderId="1" xfId="0" applyFont="1" applyBorder="1" applyAlignment="1">
      <alignment horizontal="left"/>
    </xf>
    <xf numFmtId="49" fontId="24" fillId="0" borderId="1" xfId="0" applyNumberFormat="1" applyFont="1" applyBorder="1" applyAlignment="1">
      <alignment horizontal="center" vertical="center"/>
    </xf>
    <xf numFmtId="3" fontId="24" fillId="0" borderId="1" xfId="0" applyNumberFormat="1" applyFont="1" applyBorder="1" applyAlignment="1">
      <alignment horizontal="center" vertical="center"/>
    </xf>
    <xf numFmtId="43" fontId="24" fillId="0" borderId="1" xfId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right" vertical="center"/>
    </xf>
    <xf numFmtId="43" fontId="24" fillId="0" borderId="1" xfId="1" applyFont="1" applyFill="1" applyBorder="1" applyAlignment="1">
      <alignment horizontal="right"/>
    </xf>
    <xf numFmtId="4" fontId="24" fillId="0" borderId="1" xfId="0" applyNumberFormat="1" applyFont="1" applyBorder="1" applyAlignment="1">
      <alignment horizontal="right" vertical="center"/>
    </xf>
    <xf numFmtId="3" fontId="24" fillId="0" borderId="1" xfId="0" applyNumberFormat="1" applyFont="1" applyBorder="1" applyAlignment="1">
      <alignment horizontal="right" vertical="center"/>
    </xf>
    <xf numFmtId="0" fontId="24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8" fillId="0" borderId="1" xfId="0" applyFont="1" applyFill="1" applyBorder="1"/>
    <xf numFmtId="0" fontId="28" fillId="0" borderId="1" xfId="0" applyFont="1" applyFill="1" applyBorder="1" applyAlignment="1">
      <alignment horizontal="left"/>
    </xf>
    <xf numFmtId="0" fontId="28" fillId="0" borderId="1" xfId="0" applyFont="1" applyFill="1" applyBorder="1" applyAlignment="1">
      <alignment horizontal="center" vertical="center"/>
    </xf>
    <xf numFmtId="43" fontId="25" fillId="0" borderId="1" xfId="1" applyFont="1" applyFill="1" applyBorder="1" applyAlignment="1"/>
    <xf numFmtId="0" fontId="25" fillId="0" borderId="1" xfId="0" applyFont="1" applyFill="1" applyBorder="1"/>
    <xf numFmtId="4" fontId="25" fillId="0" borderId="1" xfId="0" applyNumberFormat="1" applyFont="1" applyFill="1" applyBorder="1"/>
    <xf numFmtId="0" fontId="28" fillId="0" borderId="0" xfId="0" applyFont="1" applyFill="1"/>
    <xf numFmtId="43" fontId="0" fillId="0" borderId="0" xfId="1" applyFont="1" applyAlignment="1">
      <alignment horizontal="center" vertical="center" wrapText="1"/>
    </xf>
    <xf numFmtId="0" fontId="0" fillId="0" borderId="0" xfId="0" applyFont="1"/>
    <xf numFmtId="43" fontId="2" fillId="0" borderId="1" xfId="1" applyFont="1" applyBorder="1" applyAlignment="1">
      <alignment horizontal="center" vertical="center" wrapText="1"/>
    </xf>
    <xf numFmtId="43" fontId="3" fillId="0" borderId="0" xfId="0" applyNumberFormat="1" applyFont="1"/>
    <xf numFmtId="43" fontId="24" fillId="0" borderId="0" xfId="1" applyFont="1" applyFill="1" applyBorder="1" applyAlignment="1">
      <alignment horizontal="right"/>
    </xf>
    <xf numFmtId="0" fontId="18" fillId="0" borderId="1" xfId="0" applyFont="1" applyFill="1" applyBorder="1" applyAlignment="1">
      <alignment horizontal="center" vertical="center"/>
    </xf>
    <xf numFmtId="1" fontId="19" fillId="0" borderId="12" xfId="0" applyNumberFormat="1" applyFont="1" applyFill="1" applyBorder="1" applyAlignment="1">
      <alignment horizontal="center" vertical="center"/>
    </xf>
    <xf numFmtId="49" fontId="19" fillId="0" borderId="12" xfId="0" applyNumberFormat="1" applyFont="1" applyFill="1" applyBorder="1" applyAlignment="1">
      <alignment horizontal="center" vertical="center"/>
    </xf>
    <xf numFmtId="43" fontId="19" fillId="0" borderId="1" xfId="1" applyFont="1" applyFill="1" applyBorder="1" applyAlignment="1">
      <alignment horizontal="center" vertical="center"/>
    </xf>
    <xf numFmtId="1" fontId="18" fillId="0" borderId="2" xfId="0" applyNumberFormat="1" applyFont="1" applyFill="1" applyBorder="1" applyAlignment="1">
      <alignment horizontal="center" vertical="center"/>
    </xf>
    <xf numFmtId="14" fontId="18" fillId="0" borderId="2" xfId="0" applyNumberFormat="1" applyFont="1" applyFill="1" applyBorder="1" applyAlignment="1">
      <alignment horizontal="center" vertical="center"/>
    </xf>
    <xf numFmtId="1" fontId="29" fillId="0" borderId="1" xfId="0" applyNumberFormat="1" applyFont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1" fontId="30" fillId="0" borderId="1" xfId="0" applyNumberFormat="1" applyFont="1" applyBorder="1" applyAlignment="1">
      <alignment horizontal="center" vertical="center"/>
    </xf>
    <xf numFmtId="49" fontId="30" fillId="0" borderId="1" xfId="0" applyNumberFormat="1" applyFont="1" applyBorder="1" applyAlignment="1">
      <alignment horizontal="center" vertical="center"/>
    </xf>
    <xf numFmtId="43" fontId="30" fillId="0" borderId="1" xfId="1" applyFont="1" applyBorder="1" applyAlignment="1">
      <alignment horizontal="center" vertical="center"/>
    </xf>
    <xf numFmtId="43" fontId="29" fillId="2" borderId="1" xfId="1" applyFont="1" applyFill="1" applyBorder="1" applyAlignment="1">
      <alignment horizontal="center" vertical="center"/>
    </xf>
    <xf numFmtId="43" fontId="30" fillId="0" borderId="12" xfId="1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1" fontId="29" fillId="2" borderId="2" xfId="0" applyNumberFormat="1" applyFont="1" applyFill="1" applyBorder="1" applyAlignment="1">
      <alignment horizontal="center" vertical="center"/>
    </xf>
    <xf numFmtId="1" fontId="30" fillId="0" borderId="12" xfId="0" applyNumberFormat="1" applyFont="1" applyBorder="1" applyAlignment="1">
      <alignment horizontal="center" vertical="center"/>
    </xf>
    <xf numFmtId="14" fontId="29" fillId="2" borderId="2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43" fontId="0" fillId="0" borderId="0" xfId="1" applyFont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164" fontId="13" fillId="0" borderId="1" xfId="2" applyFont="1" applyFill="1" applyBorder="1" applyAlignment="1">
      <alignment horizontal="center" vertical="center"/>
    </xf>
    <xf numFmtId="164" fontId="11" fillId="0" borderId="1" xfId="2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quotePrefix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25" fillId="0" borderId="7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43" fontId="0" fillId="0" borderId="0" xfId="1" applyFont="1" applyAlignment="1">
      <alignment horizontal="center" vertical="center" wrapText="1"/>
    </xf>
    <xf numFmtId="0" fontId="11" fillId="0" borderId="0" xfId="0" quotePrefix="1" applyFont="1" applyAlignment="1">
      <alignment vertical="center" wrapText="1"/>
    </xf>
    <xf numFmtId="43" fontId="0" fillId="0" borderId="0" xfId="1" applyFont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14" fontId="30" fillId="0" borderId="12" xfId="0" applyNumberFormat="1" applyFont="1" applyBorder="1" applyAlignment="1">
      <alignment horizontal="center" vertical="center"/>
    </xf>
    <xf numFmtId="43" fontId="30" fillId="0" borderId="12" xfId="1" applyFont="1" applyFill="1" applyBorder="1" applyAlignment="1">
      <alignment horizontal="center" vertical="center"/>
    </xf>
    <xf numFmtId="43" fontId="29" fillId="0" borderId="1" xfId="1" applyFont="1" applyFill="1" applyBorder="1" applyAlignment="1">
      <alignment horizontal="center" vertical="center"/>
    </xf>
    <xf numFmtId="1" fontId="29" fillId="0" borderId="12" xfId="0" applyNumberFormat="1" applyFont="1" applyBorder="1" applyAlignment="1">
      <alignment horizontal="center" vertical="center"/>
    </xf>
    <xf numFmtId="14" fontId="30" fillId="0" borderId="1" xfId="0" applyNumberFormat="1" applyFont="1" applyBorder="1" applyAlignment="1">
      <alignment horizontal="center" vertical="center"/>
    </xf>
    <xf numFmtId="0" fontId="29" fillId="2" borderId="2" xfId="0" applyFont="1" applyFill="1" applyBorder="1" applyAlignment="1">
      <alignment horizontal="center" vertical="center"/>
    </xf>
    <xf numFmtId="43" fontId="29" fillId="2" borderId="2" xfId="1" applyFont="1" applyFill="1" applyBorder="1" applyAlignment="1">
      <alignment horizontal="center" vertical="center"/>
    </xf>
    <xf numFmtId="49" fontId="29" fillId="2" borderId="1" xfId="0" applyNumberFormat="1" applyFont="1" applyFill="1" applyBorder="1" applyAlignment="1">
      <alignment horizontal="center" vertical="center"/>
    </xf>
    <xf numFmtId="14" fontId="29" fillId="2" borderId="1" xfId="0" applyNumberFormat="1" applyFont="1" applyFill="1" applyBorder="1" applyAlignment="1">
      <alignment horizontal="center" vertical="center"/>
    </xf>
    <xf numFmtId="49" fontId="29" fillId="0" borderId="1" xfId="0" applyNumberFormat="1" applyFont="1" applyBorder="1" applyAlignment="1">
      <alignment horizontal="center" vertical="center"/>
    </xf>
    <xf numFmtId="14" fontId="29" fillId="0" borderId="1" xfId="0" applyNumberFormat="1" applyFont="1" applyBorder="1" applyAlignment="1">
      <alignment horizontal="center" vertical="center"/>
    </xf>
    <xf numFmtId="43" fontId="29" fillId="0" borderId="1" xfId="1" applyFont="1" applyBorder="1" applyAlignment="1">
      <alignment horizontal="center" vertical="center"/>
    </xf>
    <xf numFmtId="1" fontId="29" fillId="2" borderId="1" xfId="0" applyNumberFormat="1" applyFont="1" applyFill="1" applyBorder="1" applyAlignment="1">
      <alignment horizontal="center" vertical="center"/>
    </xf>
    <xf numFmtId="43" fontId="18" fillId="0" borderId="1" xfId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3" fontId="7" fillId="2" borderId="12" xfId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1" fontId="0" fillId="2" borderId="12" xfId="0" applyNumberFormat="1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" fontId="0" fillId="0" borderId="12" xfId="0" applyNumberFormat="1" applyFont="1" applyBorder="1" applyAlignment="1">
      <alignment horizontal="center" vertical="center"/>
    </xf>
    <xf numFmtId="14" fontId="0" fillId="0" borderId="12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1" fontId="0" fillId="0" borderId="0" xfId="0" applyNumberFormat="1" applyFont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0" fontId="17" fillId="0" borderId="0" xfId="0" applyFont="1" applyFill="1" applyAlignment="1">
      <alignment wrapText="1"/>
    </xf>
    <xf numFmtId="0" fontId="31" fillId="0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6" fillId="0" borderId="0" xfId="0" applyFont="1" applyFill="1" applyAlignment="1"/>
    <xf numFmtId="0" fontId="11" fillId="0" borderId="0" xfId="0" applyFont="1" applyFill="1" applyAlignment="1">
      <alignment vertical="center" wrapText="1"/>
    </xf>
    <xf numFmtId="0" fontId="17" fillId="0" borderId="0" xfId="0" applyFont="1" applyFill="1" applyAlignment="1"/>
    <xf numFmtId="0" fontId="0" fillId="0" borderId="0" xfId="0" applyFont="1" applyFill="1" applyAlignment="1"/>
    <xf numFmtId="0" fontId="16" fillId="0" borderId="0" xfId="0" applyFont="1" applyFill="1" applyAlignment="1">
      <alignment vertical="center"/>
    </xf>
    <xf numFmtId="43" fontId="16" fillId="0" borderId="0" xfId="1" applyFont="1" applyFill="1" applyAlignment="1">
      <alignment vertical="center"/>
    </xf>
    <xf numFmtId="0" fontId="16" fillId="0" borderId="2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6" fillId="0" borderId="7" xfId="0" applyFont="1" applyFill="1" applyBorder="1" applyAlignment="1">
      <alignment vertical="center"/>
    </xf>
    <xf numFmtId="0" fontId="16" fillId="0" borderId="8" xfId="0" applyFont="1" applyFill="1" applyBorder="1" applyAlignment="1">
      <alignment vertical="center"/>
    </xf>
    <xf numFmtId="0" fontId="16" fillId="0" borderId="9" xfId="0" applyFont="1" applyFill="1" applyBorder="1" applyAlignment="1">
      <alignment vertical="center"/>
    </xf>
    <xf numFmtId="0" fontId="16" fillId="0" borderId="3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7" fillId="0" borderId="7" xfId="0" applyFont="1" applyFill="1" applyBorder="1" applyAlignment="1">
      <alignment vertical="center" wrapText="1"/>
    </xf>
    <xf numFmtId="0" fontId="17" fillId="0" borderId="9" xfId="0" applyFont="1" applyFill="1" applyBorder="1" applyAlignment="1">
      <alignment vertical="center" wrapText="1"/>
    </xf>
    <xf numFmtId="0" fontId="16" fillId="0" borderId="1" xfId="0" applyFont="1" applyFill="1" applyBorder="1" applyAlignment="1"/>
    <xf numFmtId="0" fontId="16" fillId="0" borderId="1" xfId="0" applyFont="1" applyFill="1" applyBorder="1" applyAlignment="1">
      <alignment vertical="center"/>
    </xf>
    <xf numFmtId="43" fontId="16" fillId="0" borderId="1" xfId="1" applyFont="1" applyFill="1" applyBorder="1" applyAlignment="1">
      <alignment vertical="center"/>
    </xf>
    <xf numFmtId="43" fontId="16" fillId="0" borderId="1" xfId="1" applyFont="1" applyFill="1" applyBorder="1" applyAlignment="1"/>
    <xf numFmtId="0" fontId="0" fillId="0" borderId="1" xfId="0" applyFont="1" applyFill="1" applyBorder="1" applyAlignment="1"/>
    <xf numFmtId="4" fontId="16" fillId="0" borderId="1" xfId="0" applyNumberFormat="1" applyFont="1" applyFill="1" applyBorder="1" applyAlignment="1">
      <alignment vertical="center"/>
    </xf>
    <xf numFmtId="3" fontId="16" fillId="0" borderId="1" xfId="0" applyNumberFormat="1" applyFont="1" applyFill="1" applyBorder="1" applyAlignment="1">
      <alignment vertical="center"/>
    </xf>
    <xf numFmtId="43" fontId="0" fillId="0" borderId="1" xfId="1" applyFont="1" applyFill="1" applyBorder="1" applyAlignment="1">
      <alignment vertical="center"/>
    </xf>
    <xf numFmtId="43" fontId="0" fillId="0" borderId="1" xfId="1" applyFont="1" applyFill="1" applyBorder="1" applyAlignment="1"/>
    <xf numFmtId="2" fontId="0" fillId="0" borderId="1" xfId="0" applyNumberFormat="1" applyFont="1" applyFill="1" applyBorder="1" applyAlignment="1"/>
    <xf numFmtId="43" fontId="16" fillId="0" borderId="1" xfId="0" applyNumberFormat="1" applyFont="1" applyFill="1" applyBorder="1" applyAlignment="1">
      <alignment vertical="center"/>
    </xf>
    <xf numFmtId="43" fontId="7" fillId="0" borderId="1" xfId="1" applyFont="1" applyFill="1" applyBorder="1" applyAlignment="1"/>
    <xf numFmtId="0" fontId="0" fillId="0" borderId="1" xfId="0" applyFont="1" applyFill="1" applyBorder="1" applyAlignment="1">
      <alignment vertical="center"/>
    </xf>
    <xf numFmtId="43" fontId="7" fillId="0" borderId="0" xfId="1" applyFont="1" applyFill="1" applyAlignment="1">
      <alignment vertical="center"/>
    </xf>
    <xf numFmtId="0" fontId="31" fillId="0" borderId="1" xfId="0" applyFont="1" applyFill="1" applyBorder="1" applyAlignment="1"/>
    <xf numFmtId="0" fontId="31" fillId="0" borderId="1" xfId="0" applyFont="1" applyFill="1" applyBorder="1" applyAlignment="1">
      <alignment vertical="center"/>
    </xf>
    <xf numFmtId="43" fontId="31" fillId="0" borderId="1" xfId="1" applyFont="1" applyFill="1" applyBorder="1" applyAlignment="1">
      <alignment vertical="center"/>
    </xf>
    <xf numFmtId="0" fontId="31" fillId="0" borderId="0" xfId="0" applyFont="1" applyFill="1" applyAlignment="1"/>
    <xf numFmtId="0" fontId="7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4" fontId="11" fillId="0" borderId="0" xfId="0" applyNumberFormat="1" applyFont="1" applyAlignment="1">
      <alignment vertical="center" wrapText="1"/>
    </xf>
    <xf numFmtId="0" fontId="1" fillId="0" borderId="0" xfId="0" applyFont="1" applyAlignment="1"/>
    <xf numFmtId="0" fontId="0" fillId="0" borderId="0" xfId="0" applyFont="1" applyAlignment="1"/>
    <xf numFmtId="0" fontId="11" fillId="0" borderId="0" xfId="0" applyFont="1" applyAlignment="1">
      <alignment wrapText="1"/>
    </xf>
    <xf numFmtId="0" fontId="0" fillId="0" borderId="0" xfId="0" applyFont="1" applyFill="1" applyAlignment="1">
      <alignment vertical="center"/>
    </xf>
    <xf numFmtId="43" fontId="0" fillId="0" borderId="0" xfId="1" applyFont="1" applyFill="1" applyAlignment="1">
      <alignment vertical="center"/>
    </xf>
    <xf numFmtId="43" fontId="7" fillId="0" borderId="1" xfId="1" applyFont="1" applyFill="1" applyBorder="1" applyAlignment="1">
      <alignment vertical="center"/>
    </xf>
  </cellXfs>
  <cellStyles count="3">
    <cellStyle name="Обычный" xfId="0" builtinId="0"/>
    <cellStyle name="Финансовый" xfId="1" builtinId="3"/>
    <cellStyle name="Финансовый 2" xfId="2" xr:uid="{2067A91C-E576-4B2D-9173-03BDAF1599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320488</xdr:colOff>
      <xdr:row>3</xdr:row>
      <xdr:rowOff>0</xdr:rowOff>
    </xdr:from>
    <xdr:ext cx="194454" cy="55746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DD02E15-252B-4CA0-8B06-3C171B18B579}"/>
            </a:ext>
          </a:extLst>
        </xdr:cNvPr>
        <xdr:cNvSpPr txBox="1"/>
      </xdr:nvSpPr>
      <xdr:spPr>
        <a:xfrm>
          <a:off x="9807388" y="262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3</xdr:row>
      <xdr:rowOff>0</xdr:rowOff>
    </xdr:from>
    <xdr:ext cx="194454" cy="55746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A5EBD1D-BABD-40B0-9466-18428FA407FB}"/>
            </a:ext>
          </a:extLst>
        </xdr:cNvPr>
        <xdr:cNvSpPr txBox="1"/>
      </xdr:nvSpPr>
      <xdr:spPr>
        <a:xfrm>
          <a:off x="9826438" y="262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3</xdr:row>
      <xdr:rowOff>0</xdr:rowOff>
    </xdr:from>
    <xdr:ext cx="194454" cy="55746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50DD90B-3CAA-4A49-8A07-6BF31E6776C4}"/>
            </a:ext>
          </a:extLst>
        </xdr:cNvPr>
        <xdr:cNvSpPr txBox="1"/>
      </xdr:nvSpPr>
      <xdr:spPr>
        <a:xfrm>
          <a:off x="9826438" y="262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3</xdr:row>
      <xdr:rowOff>0</xdr:rowOff>
    </xdr:from>
    <xdr:ext cx="194454" cy="557466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411AA38-FFF3-45FC-8B3E-272987374DFF}"/>
            </a:ext>
          </a:extLst>
        </xdr:cNvPr>
        <xdr:cNvSpPr txBox="1"/>
      </xdr:nvSpPr>
      <xdr:spPr>
        <a:xfrm>
          <a:off x="9826438" y="262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3</xdr:row>
      <xdr:rowOff>0</xdr:rowOff>
    </xdr:from>
    <xdr:ext cx="194454" cy="557466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C4B5D2D-3A90-480C-8CD4-3685DA180EAB}"/>
            </a:ext>
          </a:extLst>
        </xdr:cNvPr>
        <xdr:cNvSpPr txBox="1"/>
      </xdr:nvSpPr>
      <xdr:spPr>
        <a:xfrm>
          <a:off x="9826438" y="262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3</xdr:row>
      <xdr:rowOff>0</xdr:rowOff>
    </xdr:from>
    <xdr:ext cx="194454" cy="557466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A031E0D-1EC3-4A04-9888-097B8E03B6CA}"/>
            </a:ext>
          </a:extLst>
        </xdr:cNvPr>
        <xdr:cNvSpPr txBox="1"/>
      </xdr:nvSpPr>
      <xdr:spPr>
        <a:xfrm>
          <a:off x="9826438" y="262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3</xdr:row>
      <xdr:rowOff>0</xdr:rowOff>
    </xdr:from>
    <xdr:ext cx="194454" cy="557466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B2AEB266-265B-4574-8B1C-A5D95CCD3BA3}"/>
            </a:ext>
          </a:extLst>
        </xdr:cNvPr>
        <xdr:cNvSpPr txBox="1"/>
      </xdr:nvSpPr>
      <xdr:spPr>
        <a:xfrm>
          <a:off x="9826438" y="262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4</xdr:row>
      <xdr:rowOff>0</xdr:rowOff>
    </xdr:from>
    <xdr:ext cx="194454" cy="557466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C0A0F481-7716-4C61-82D1-E84BA33C3910}"/>
            </a:ext>
          </a:extLst>
        </xdr:cNvPr>
        <xdr:cNvSpPr txBox="1"/>
      </xdr:nvSpPr>
      <xdr:spPr>
        <a:xfrm>
          <a:off x="763568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4</xdr:row>
      <xdr:rowOff>0</xdr:rowOff>
    </xdr:from>
    <xdr:ext cx="194454" cy="557466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99CC1E5-C987-4033-A55A-55865C1AB2A8}"/>
            </a:ext>
          </a:extLst>
        </xdr:cNvPr>
        <xdr:cNvSpPr txBox="1"/>
      </xdr:nvSpPr>
      <xdr:spPr>
        <a:xfrm>
          <a:off x="765473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4</xdr:row>
      <xdr:rowOff>0</xdr:rowOff>
    </xdr:from>
    <xdr:ext cx="194454" cy="557466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E2A680DE-59F4-49A7-96C0-E9C9016BC259}"/>
            </a:ext>
          </a:extLst>
        </xdr:cNvPr>
        <xdr:cNvSpPr txBox="1"/>
      </xdr:nvSpPr>
      <xdr:spPr>
        <a:xfrm>
          <a:off x="765473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4</xdr:row>
      <xdr:rowOff>0</xdr:rowOff>
    </xdr:from>
    <xdr:ext cx="194454" cy="557466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4A13B3C4-70C4-4C90-AE52-547E4233247C}"/>
            </a:ext>
          </a:extLst>
        </xdr:cNvPr>
        <xdr:cNvSpPr txBox="1"/>
      </xdr:nvSpPr>
      <xdr:spPr>
        <a:xfrm>
          <a:off x="765473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4</xdr:row>
      <xdr:rowOff>0</xdr:rowOff>
    </xdr:from>
    <xdr:ext cx="194454" cy="557466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9631D948-AFDF-4E17-8E82-7696CB27B3BF}"/>
            </a:ext>
          </a:extLst>
        </xdr:cNvPr>
        <xdr:cNvSpPr txBox="1"/>
      </xdr:nvSpPr>
      <xdr:spPr>
        <a:xfrm>
          <a:off x="765473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4</xdr:row>
      <xdr:rowOff>0</xdr:rowOff>
    </xdr:from>
    <xdr:ext cx="194454" cy="557466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EBDB4199-58B6-4B0F-BAB8-1B3682A6B983}"/>
            </a:ext>
          </a:extLst>
        </xdr:cNvPr>
        <xdr:cNvSpPr txBox="1"/>
      </xdr:nvSpPr>
      <xdr:spPr>
        <a:xfrm>
          <a:off x="765473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4</xdr:row>
      <xdr:rowOff>0</xdr:rowOff>
    </xdr:from>
    <xdr:ext cx="194454" cy="557466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64DDF97D-978F-4CD4-B476-B0CB7FE88DA9}"/>
            </a:ext>
          </a:extLst>
        </xdr:cNvPr>
        <xdr:cNvSpPr txBox="1"/>
      </xdr:nvSpPr>
      <xdr:spPr>
        <a:xfrm>
          <a:off x="765473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</xdr:row>
      <xdr:rowOff>0</xdr:rowOff>
    </xdr:from>
    <xdr:ext cx="194454" cy="557466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EE2A87E-0D5F-42F0-8DCF-ADAA50FE83AE}"/>
            </a:ext>
          </a:extLst>
        </xdr:cNvPr>
        <xdr:cNvSpPr txBox="1"/>
      </xdr:nvSpPr>
      <xdr:spPr>
        <a:xfrm>
          <a:off x="763568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</xdr:row>
      <xdr:rowOff>0</xdr:rowOff>
    </xdr:from>
    <xdr:ext cx="194454" cy="557466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1FDCF487-7E0B-48F5-B20E-E59EEE601A0E}"/>
            </a:ext>
          </a:extLst>
        </xdr:cNvPr>
        <xdr:cNvSpPr txBox="1"/>
      </xdr:nvSpPr>
      <xdr:spPr>
        <a:xfrm>
          <a:off x="765473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</xdr:row>
      <xdr:rowOff>0</xdr:rowOff>
    </xdr:from>
    <xdr:ext cx="194454" cy="557466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7FF7386D-8EEF-4806-9053-45E40BD71786}"/>
            </a:ext>
          </a:extLst>
        </xdr:cNvPr>
        <xdr:cNvSpPr txBox="1"/>
      </xdr:nvSpPr>
      <xdr:spPr>
        <a:xfrm>
          <a:off x="765473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</xdr:row>
      <xdr:rowOff>0</xdr:rowOff>
    </xdr:from>
    <xdr:ext cx="194454" cy="557466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363CE1DB-1F9E-4659-990A-D299D1572AE6}"/>
            </a:ext>
          </a:extLst>
        </xdr:cNvPr>
        <xdr:cNvSpPr txBox="1"/>
      </xdr:nvSpPr>
      <xdr:spPr>
        <a:xfrm>
          <a:off x="765473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</xdr:row>
      <xdr:rowOff>0</xdr:rowOff>
    </xdr:from>
    <xdr:ext cx="194454" cy="557466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3C0FDC1E-BE5B-4DBB-B614-DA298EF82853}"/>
            </a:ext>
          </a:extLst>
        </xdr:cNvPr>
        <xdr:cNvSpPr txBox="1"/>
      </xdr:nvSpPr>
      <xdr:spPr>
        <a:xfrm>
          <a:off x="765473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</xdr:row>
      <xdr:rowOff>0</xdr:rowOff>
    </xdr:from>
    <xdr:ext cx="194454" cy="557466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B1A7EF99-E753-4516-9B7C-97F87D9CD759}"/>
            </a:ext>
          </a:extLst>
        </xdr:cNvPr>
        <xdr:cNvSpPr txBox="1"/>
      </xdr:nvSpPr>
      <xdr:spPr>
        <a:xfrm>
          <a:off x="765473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</xdr:row>
      <xdr:rowOff>0</xdr:rowOff>
    </xdr:from>
    <xdr:ext cx="194454" cy="557466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AC53B6D4-A291-42FC-BC54-F02E07179EE5}"/>
            </a:ext>
          </a:extLst>
        </xdr:cNvPr>
        <xdr:cNvSpPr txBox="1"/>
      </xdr:nvSpPr>
      <xdr:spPr>
        <a:xfrm>
          <a:off x="765473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6</xdr:row>
      <xdr:rowOff>0</xdr:rowOff>
    </xdr:from>
    <xdr:ext cx="194454" cy="557466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8563767E-2E00-405A-8E31-22918B4AD9F9}"/>
            </a:ext>
          </a:extLst>
        </xdr:cNvPr>
        <xdr:cNvSpPr txBox="1"/>
      </xdr:nvSpPr>
      <xdr:spPr>
        <a:xfrm>
          <a:off x="763568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</xdr:row>
      <xdr:rowOff>0</xdr:rowOff>
    </xdr:from>
    <xdr:ext cx="194454" cy="557466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80E7F973-61C0-4FA2-B7F7-35B589438260}"/>
            </a:ext>
          </a:extLst>
        </xdr:cNvPr>
        <xdr:cNvSpPr txBox="1"/>
      </xdr:nvSpPr>
      <xdr:spPr>
        <a:xfrm>
          <a:off x="765473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</xdr:row>
      <xdr:rowOff>0</xdr:rowOff>
    </xdr:from>
    <xdr:ext cx="194454" cy="557466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93B4F4D4-6B56-4EC6-A7B1-476736F0F118}"/>
            </a:ext>
          </a:extLst>
        </xdr:cNvPr>
        <xdr:cNvSpPr txBox="1"/>
      </xdr:nvSpPr>
      <xdr:spPr>
        <a:xfrm>
          <a:off x="765473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</xdr:row>
      <xdr:rowOff>0</xdr:rowOff>
    </xdr:from>
    <xdr:ext cx="194454" cy="557466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4321B869-4E0F-4FAB-BDC6-85BB60F6F3F7}"/>
            </a:ext>
          </a:extLst>
        </xdr:cNvPr>
        <xdr:cNvSpPr txBox="1"/>
      </xdr:nvSpPr>
      <xdr:spPr>
        <a:xfrm>
          <a:off x="765473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</xdr:row>
      <xdr:rowOff>0</xdr:rowOff>
    </xdr:from>
    <xdr:ext cx="194454" cy="557466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C7794E49-1378-437D-AE07-F07A9AF1F1AB}"/>
            </a:ext>
          </a:extLst>
        </xdr:cNvPr>
        <xdr:cNvSpPr txBox="1"/>
      </xdr:nvSpPr>
      <xdr:spPr>
        <a:xfrm>
          <a:off x="765473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</xdr:row>
      <xdr:rowOff>0</xdr:rowOff>
    </xdr:from>
    <xdr:ext cx="194454" cy="557466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3EEC29F7-B4CB-430F-80A6-C77746F74EFC}"/>
            </a:ext>
          </a:extLst>
        </xdr:cNvPr>
        <xdr:cNvSpPr txBox="1"/>
      </xdr:nvSpPr>
      <xdr:spPr>
        <a:xfrm>
          <a:off x="765473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</xdr:row>
      <xdr:rowOff>0</xdr:rowOff>
    </xdr:from>
    <xdr:ext cx="194454" cy="557466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4829639A-EEF7-4882-BA4C-239ABC85E16D}"/>
            </a:ext>
          </a:extLst>
        </xdr:cNvPr>
        <xdr:cNvSpPr txBox="1"/>
      </xdr:nvSpPr>
      <xdr:spPr>
        <a:xfrm>
          <a:off x="765473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7</xdr:row>
      <xdr:rowOff>0</xdr:rowOff>
    </xdr:from>
    <xdr:ext cx="194454" cy="557466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779D956-D5A7-4BC2-B2D8-6BD9C058D106}"/>
            </a:ext>
          </a:extLst>
        </xdr:cNvPr>
        <xdr:cNvSpPr txBox="1"/>
      </xdr:nvSpPr>
      <xdr:spPr>
        <a:xfrm>
          <a:off x="763568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7</xdr:row>
      <xdr:rowOff>0</xdr:rowOff>
    </xdr:from>
    <xdr:ext cx="194454" cy="557466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51B75072-0F70-4315-9F15-70D7C6C09ED6}"/>
            </a:ext>
          </a:extLst>
        </xdr:cNvPr>
        <xdr:cNvSpPr txBox="1"/>
      </xdr:nvSpPr>
      <xdr:spPr>
        <a:xfrm>
          <a:off x="765473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7</xdr:row>
      <xdr:rowOff>0</xdr:rowOff>
    </xdr:from>
    <xdr:ext cx="194454" cy="557466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787237BF-E947-41FB-B278-EE1A7FAA9A5B}"/>
            </a:ext>
          </a:extLst>
        </xdr:cNvPr>
        <xdr:cNvSpPr txBox="1"/>
      </xdr:nvSpPr>
      <xdr:spPr>
        <a:xfrm>
          <a:off x="765473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7</xdr:row>
      <xdr:rowOff>0</xdr:rowOff>
    </xdr:from>
    <xdr:ext cx="194454" cy="557466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80A4C12-D206-4474-B301-D39F0DA1A7C6}"/>
            </a:ext>
          </a:extLst>
        </xdr:cNvPr>
        <xdr:cNvSpPr txBox="1"/>
      </xdr:nvSpPr>
      <xdr:spPr>
        <a:xfrm>
          <a:off x="765473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7</xdr:row>
      <xdr:rowOff>0</xdr:rowOff>
    </xdr:from>
    <xdr:ext cx="194454" cy="557466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E67554F0-FDBF-46E7-A733-70823DA4111E}"/>
            </a:ext>
          </a:extLst>
        </xdr:cNvPr>
        <xdr:cNvSpPr txBox="1"/>
      </xdr:nvSpPr>
      <xdr:spPr>
        <a:xfrm>
          <a:off x="765473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7</xdr:row>
      <xdr:rowOff>0</xdr:rowOff>
    </xdr:from>
    <xdr:ext cx="194454" cy="557466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8540EA3E-9969-40A0-B745-9620C0BCC3E1}"/>
            </a:ext>
          </a:extLst>
        </xdr:cNvPr>
        <xdr:cNvSpPr txBox="1"/>
      </xdr:nvSpPr>
      <xdr:spPr>
        <a:xfrm>
          <a:off x="765473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7</xdr:row>
      <xdr:rowOff>0</xdr:rowOff>
    </xdr:from>
    <xdr:ext cx="194454" cy="557466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5662BFC4-3F8A-4640-BCB1-ABCFBC759CB1}"/>
            </a:ext>
          </a:extLst>
        </xdr:cNvPr>
        <xdr:cNvSpPr txBox="1"/>
      </xdr:nvSpPr>
      <xdr:spPr>
        <a:xfrm>
          <a:off x="765473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8</xdr:row>
      <xdr:rowOff>0</xdr:rowOff>
    </xdr:from>
    <xdr:ext cx="194454" cy="557466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3B232BE0-F0DF-43BA-B13F-12CB1985E78D}"/>
            </a:ext>
          </a:extLst>
        </xdr:cNvPr>
        <xdr:cNvSpPr txBox="1"/>
      </xdr:nvSpPr>
      <xdr:spPr>
        <a:xfrm>
          <a:off x="763568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</xdr:row>
      <xdr:rowOff>0</xdr:rowOff>
    </xdr:from>
    <xdr:ext cx="194454" cy="557466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41FF8842-CB0B-4317-AACB-E5555996CCB9}"/>
            </a:ext>
          </a:extLst>
        </xdr:cNvPr>
        <xdr:cNvSpPr txBox="1"/>
      </xdr:nvSpPr>
      <xdr:spPr>
        <a:xfrm>
          <a:off x="765473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</xdr:row>
      <xdr:rowOff>0</xdr:rowOff>
    </xdr:from>
    <xdr:ext cx="194454" cy="557466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5BD289F0-DA6A-40EF-B26B-0C204FC0A2DE}"/>
            </a:ext>
          </a:extLst>
        </xdr:cNvPr>
        <xdr:cNvSpPr txBox="1"/>
      </xdr:nvSpPr>
      <xdr:spPr>
        <a:xfrm>
          <a:off x="765473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</xdr:row>
      <xdr:rowOff>0</xdr:rowOff>
    </xdr:from>
    <xdr:ext cx="194454" cy="557466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CE3B585E-3BD1-438B-BC84-3389F73521FC}"/>
            </a:ext>
          </a:extLst>
        </xdr:cNvPr>
        <xdr:cNvSpPr txBox="1"/>
      </xdr:nvSpPr>
      <xdr:spPr>
        <a:xfrm>
          <a:off x="765473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</xdr:row>
      <xdr:rowOff>0</xdr:rowOff>
    </xdr:from>
    <xdr:ext cx="194454" cy="557466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F48E4C7D-DDE5-432A-A189-6CD1EAF0B067}"/>
            </a:ext>
          </a:extLst>
        </xdr:cNvPr>
        <xdr:cNvSpPr txBox="1"/>
      </xdr:nvSpPr>
      <xdr:spPr>
        <a:xfrm>
          <a:off x="765473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</xdr:row>
      <xdr:rowOff>0</xdr:rowOff>
    </xdr:from>
    <xdr:ext cx="194454" cy="557466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872A1F3E-994F-4EA3-AF8D-488948D0D78F}"/>
            </a:ext>
          </a:extLst>
        </xdr:cNvPr>
        <xdr:cNvSpPr txBox="1"/>
      </xdr:nvSpPr>
      <xdr:spPr>
        <a:xfrm>
          <a:off x="765473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</xdr:row>
      <xdr:rowOff>0</xdr:rowOff>
    </xdr:from>
    <xdr:ext cx="194454" cy="557466"/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E1C81465-59BC-4FD7-8E02-8A59DA5227F4}"/>
            </a:ext>
          </a:extLst>
        </xdr:cNvPr>
        <xdr:cNvSpPr txBox="1"/>
      </xdr:nvSpPr>
      <xdr:spPr>
        <a:xfrm>
          <a:off x="765473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9</xdr:row>
      <xdr:rowOff>0</xdr:rowOff>
    </xdr:from>
    <xdr:ext cx="194454" cy="557466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B93010BF-8580-4064-9FB2-FFE338BC6A27}"/>
            </a:ext>
          </a:extLst>
        </xdr:cNvPr>
        <xdr:cNvSpPr txBox="1"/>
      </xdr:nvSpPr>
      <xdr:spPr>
        <a:xfrm>
          <a:off x="763568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</xdr:row>
      <xdr:rowOff>0</xdr:rowOff>
    </xdr:from>
    <xdr:ext cx="194454" cy="557466"/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A33D146E-D4AD-43C2-9DFA-310A404EE631}"/>
            </a:ext>
          </a:extLst>
        </xdr:cNvPr>
        <xdr:cNvSpPr txBox="1"/>
      </xdr:nvSpPr>
      <xdr:spPr>
        <a:xfrm>
          <a:off x="765473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</xdr:row>
      <xdr:rowOff>0</xdr:rowOff>
    </xdr:from>
    <xdr:ext cx="194454" cy="557466"/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DCF72726-83E0-4B51-B202-03059B483413}"/>
            </a:ext>
          </a:extLst>
        </xdr:cNvPr>
        <xdr:cNvSpPr txBox="1"/>
      </xdr:nvSpPr>
      <xdr:spPr>
        <a:xfrm>
          <a:off x="765473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</xdr:row>
      <xdr:rowOff>0</xdr:rowOff>
    </xdr:from>
    <xdr:ext cx="194454" cy="557466"/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100E5654-167A-4E41-850F-81FB8BC08758}"/>
            </a:ext>
          </a:extLst>
        </xdr:cNvPr>
        <xdr:cNvSpPr txBox="1"/>
      </xdr:nvSpPr>
      <xdr:spPr>
        <a:xfrm>
          <a:off x="765473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</xdr:row>
      <xdr:rowOff>0</xdr:rowOff>
    </xdr:from>
    <xdr:ext cx="194454" cy="557466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E31AC24A-F513-4A81-B88F-9F86FC6C1969}"/>
            </a:ext>
          </a:extLst>
        </xdr:cNvPr>
        <xdr:cNvSpPr txBox="1"/>
      </xdr:nvSpPr>
      <xdr:spPr>
        <a:xfrm>
          <a:off x="765473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</xdr:row>
      <xdr:rowOff>0</xdr:rowOff>
    </xdr:from>
    <xdr:ext cx="194454" cy="557466"/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0EAF8492-25BE-4B7C-9D49-18F551E3A38F}"/>
            </a:ext>
          </a:extLst>
        </xdr:cNvPr>
        <xdr:cNvSpPr txBox="1"/>
      </xdr:nvSpPr>
      <xdr:spPr>
        <a:xfrm>
          <a:off x="765473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</xdr:row>
      <xdr:rowOff>0</xdr:rowOff>
    </xdr:from>
    <xdr:ext cx="194454" cy="557466"/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CB7D5CB1-1E74-49BC-8FB9-327C494A00D2}"/>
            </a:ext>
          </a:extLst>
        </xdr:cNvPr>
        <xdr:cNvSpPr txBox="1"/>
      </xdr:nvSpPr>
      <xdr:spPr>
        <a:xfrm>
          <a:off x="765473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10</xdr:row>
      <xdr:rowOff>0</xdr:rowOff>
    </xdr:from>
    <xdr:ext cx="194454" cy="557466"/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5D2469DB-2CC4-4A91-8FC5-7BDE109BCB22}"/>
            </a:ext>
          </a:extLst>
        </xdr:cNvPr>
        <xdr:cNvSpPr txBox="1"/>
      </xdr:nvSpPr>
      <xdr:spPr>
        <a:xfrm>
          <a:off x="763568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10</xdr:row>
      <xdr:rowOff>0</xdr:rowOff>
    </xdr:from>
    <xdr:ext cx="194454" cy="557466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C5EE3706-62FC-4DB0-9B8F-4A8689367F20}"/>
            </a:ext>
          </a:extLst>
        </xdr:cNvPr>
        <xdr:cNvSpPr txBox="1"/>
      </xdr:nvSpPr>
      <xdr:spPr>
        <a:xfrm>
          <a:off x="765473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10</xdr:row>
      <xdr:rowOff>0</xdr:rowOff>
    </xdr:from>
    <xdr:ext cx="194454" cy="557466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B4B45571-D9EC-498B-83F4-68CDFA678E51}"/>
            </a:ext>
          </a:extLst>
        </xdr:cNvPr>
        <xdr:cNvSpPr txBox="1"/>
      </xdr:nvSpPr>
      <xdr:spPr>
        <a:xfrm>
          <a:off x="765473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10</xdr:row>
      <xdr:rowOff>0</xdr:rowOff>
    </xdr:from>
    <xdr:ext cx="194454" cy="557466"/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6195BFF1-0E82-4AE0-B055-B431F0B089A5}"/>
            </a:ext>
          </a:extLst>
        </xdr:cNvPr>
        <xdr:cNvSpPr txBox="1"/>
      </xdr:nvSpPr>
      <xdr:spPr>
        <a:xfrm>
          <a:off x="765473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10</xdr:row>
      <xdr:rowOff>0</xdr:rowOff>
    </xdr:from>
    <xdr:ext cx="194454" cy="557466"/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BD8F5F6A-7FAD-49C6-8952-D896DC911703}"/>
            </a:ext>
          </a:extLst>
        </xdr:cNvPr>
        <xdr:cNvSpPr txBox="1"/>
      </xdr:nvSpPr>
      <xdr:spPr>
        <a:xfrm>
          <a:off x="765473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10</xdr:row>
      <xdr:rowOff>0</xdr:rowOff>
    </xdr:from>
    <xdr:ext cx="194454" cy="557466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6B156C31-D127-4DDB-9821-CCD3BC376C90}"/>
            </a:ext>
          </a:extLst>
        </xdr:cNvPr>
        <xdr:cNvSpPr txBox="1"/>
      </xdr:nvSpPr>
      <xdr:spPr>
        <a:xfrm>
          <a:off x="765473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10</xdr:row>
      <xdr:rowOff>0</xdr:rowOff>
    </xdr:from>
    <xdr:ext cx="194454" cy="557466"/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DEE9F1C3-753A-4A5A-8378-7B42FB346E6A}"/>
            </a:ext>
          </a:extLst>
        </xdr:cNvPr>
        <xdr:cNvSpPr txBox="1"/>
      </xdr:nvSpPr>
      <xdr:spPr>
        <a:xfrm>
          <a:off x="765473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11</xdr:row>
      <xdr:rowOff>0</xdr:rowOff>
    </xdr:from>
    <xdr:ext cx="194454" cy="557466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5A7F6E9B-A056-4EDD-9B76-FCF4B77B505B}"/>
            </a:ext>
          </a:extLst>
        </xdr:cNvPr>
        <xdr:cNvSpPr txBox="1"/>
      </xdr:nvSpPr>
      <xdr:spPr>
        <a:xfrm>
          <a:off x="763568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11</xdr:row>
      <xdr:rowOff>0</xdr:rowOff>
    </xdr:from>
    <xdr:ext cx="194454" cy="557466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40023013-2E5E-4B60-8A28-DFD6E6B34DA3}"/>
            </a:ext>
          </a:extLst>
        </xdr:cNvPr>
        <xdr:cNvSpPr txBox="1"/>
      </xdr:nvSpPr>
      <xdr:spPr>
        <a:xfrm>
          <a:off x="765473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11</xdr:row>
      <xdr:rowOff>0</xdr:rowOff>
    </xdr:from>
    <xdr:ext cx="194454" cy="557466"/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51A5445C-4FD0-4E60-B11F-404011D34369}"/>
            </a:ext>
          </a:extLst>
        </xdr:cNvPr>
        <xdr:cNvSpPr txBox="1"/>
      </xdr:nvSpPr>
      <xdr:spPr>
        <a:xfrm>
          <a:off x="765473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11</xdr:row>
      <xdr:rowOff>0</xdr:rowOff>
    </xdr:from>
    <xdr:ext cx="194454" cy="557466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6003075B-72B0-4C6A-926B-1D05DE064040}"/>
            </a:ext>
          </a:extLst>
        </xdr:cNvPr>
        <xdr:cNvSpPr txBox="1"/>
      </xdr:nvSpPr>
      <xdr:spPr>
        <a:xfrm>
          <a:off x="765473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11</xdr:row>
      <xdr:rowOff>0</xdr:rowOff>
    </xdr:from>
    <xdr:ext cx="194454" cy="557466"/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C517B743-FACB-4D64-A3AA-6400E6963330}"/>
            </a:ext>
          </a:extLst>
        </xdr:cNvPr>
        <xdr:cNvSpPr txBox="1"/>
      </xdr:nvSpPr>
      <xdr:spPr>
        <a:xfrm>
          <a:off x="765473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11</xdr:row>
      <xdr:rowOff>0</xdr:rowOff>
    </xdr:from>
    <xdr:ext cx="194454" cy="557466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396A4D19-3829-4860-BF11-0F6472DBAB04}"/>
            </a:ext>
          </a:extLst>
        </xdr:cNvPr>
        <xdr:cNvSpPr txBox="1"/>
      </xdr:nvSpPr>
      <xdr:spPr>
        <a:xfrm>
          <a:off x="765473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11</xdr:row>
      <xdr:rowOff>0</xdr:rowOff>
    </xdr:from>
    <xdr:ext cx="194454" cy="557466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B1A1BF91-6062-4795-879C-EE71D22BB7FF}"/>
            </a:ext>
          </a:extLst>
        </xdr:cNvPr>
        <xdr:cNvSpPr txBox="1"/>
      </xdr:nvSpPr>
      <xdr:spPr>
        <a:xfrm>
          <a:off x="765473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12</xdr:row>
      <xdr:rowOff>0</xdr:rowOff>
    </xdr:from>
    <xdr:ext cx="194454" cy="557466"/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7489C5BE-66EC-4505-8E89-B6163E9FA144}"/>
            </a:ext>
          </a:extLst>
        </xdr:cNvPr>
        <xdr:cNvSpPr txBox="1"/>
      </xdr:nvSpPr>
      <xdr:spPr>
        <a:xfrm>
          <a:off x="763568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12</xdr:row>
      <xdr:rowOff>0</xdr:rowOff>
    </xdr:from>
    <xdr:ext cx="194454" cy="557466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63AA437C-E057-4E06-B0D5-765F43E157F9}"/>
            </a:ext>
          </a:extLst>
        </xdr:cNvPr>
        <xdr:cNvSpPr txBox="1"/>
      </xdr:nvSpPr>
      <xdr:spPr>
        <a:xfrm>
          <a:off x="765473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12</xdr:row>
      <xdr:rowOff>0</xdr:rowOff>
    </xdr:from>
    <xdr:ext cx="194454" cy="557466"/>
    <xdr:sp macro="" textlink="">
      <xdr:nvSpPr>
        <xdr:cNvPr id="67" name="TextBox 66">
          <a:extLst>
            <a:ext uri="{FF2B5EF4-FFF2-40B4-BE49-F238E27FC236}">
              <a16:creationId xmlns:a16="http://schemas.microsoft.com/office/drawing/2014/main" id="{AA94C73D-47C0-4ED9-BCE3-31C33E7ED21B}"/>
            </a:ext>
          </a:extLst>
        </xdr:cNvPr>
        <xdr:cNvSpPr txBox="1"/>
      </xdr:nvSpPr>
      <xdr:spPr>
        <a:xfrm>
          <a:off x="765473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12</xdr:row>
      <xdr:rowOff>0</xdr:rowOff>
    </xdr:from>
    <xdr:ext cx="194454" cy="557466"/>
    <xdr:sp macro="" textlink="">
      <xdr:nvSpPr>
        <xdr:cNvPr id="68" name="TextBox 67">
          <a:extLst>
            <a:ext uri="{FF2B5EF4-FFF2-40B4-BE49-F238E27FC236}">
              <a16:creationId xmlns:a16="http://schemas.microsoft.com/office/drawing/2014/main" id="{0DF1128A-A6A6-4462-A65E-F8F418512183}"/>
            </a:ext>
          </a:extLst>
        </xdr:cNvPr>
        <xdr:cNvSpPr txBox="1"/>
      </xdr:nvSpPr>
      <xdr:spPr>
        <a:xfrm>
          <a:off x="765473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12</xdr:row>
      <xdr:rowOff>0</xdr:rowOff>
    </xdr:from>
    <xdr:ext cx="194454" cy="557466"/>
    <xdr:sp macro="" textlink="">
      <xdr:nvSpPr>
        <xdr:cNvPr id="69" name="TextBox 68">
          <a:extLst>
            <a:ext uri="{FF2B5EF4-FFF2-40B4-BE49-F238E27FC236}">
              <a16:creationId xmlns:a16="http://schemas.microsoft.com/office/drawing/2014/main" id="{D3F9B55F-EA27-43AC-A73B-7AE541826161}"/>
            </a:ext>
          </a:extLst>
        </xdr:cNvPr>
        <xdr:cNvSpPr txBox="1"/>
      </xdr:nvSpPr>
      <xdr:spPr>
        <a:xfrm>
          <a:off x="765473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12</xdr:row>
      <xdr:rowOff>0</xdr:rowOff>
    </xdr:from>
    <xdr:ext cx="194454" cy="557466"/>
    <xdr:sp macro="" textlink="">
      <xdr:nvSpPr>
        <xdr:cNvPr id="70" name="TextBox 69">
          <a:extLst>
            <a:ext uri="{FF2B5EF4-FFF2-40B4-BE49-F238E27FC236}">
              <a16:creationId xmlns:a16="http://schemas.microsoft.com/office/drawing/2014/main" id="{AFE86020-504C-4B50-BFE4-C00874296BAC}"/>
            </a:ext>
          </a:extLst>
        </xdr:cNvPr>
        <xdr:cNvSpPr txBox="1"/>
      </xdr:nvSpPr>
      <xdr:spPr>
        <a:xfrm>
          <a:off x="765473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12</xdr:row>
      <xdr:rowOff>0</xdr:rowOff>
    </xdr:from>
    <xdr:ext cx="194454" cy="557466"/>
    <xdr:sp macro="" textlink="">
      <xdr:nvSpPr>
        <xdr:cNvPr id="71" name="TextBox 70">
          <a:extLst>
            <a:ext uri="{FF2B5EF4-FFF2-40B4-BE49-F238E27FC236}">
              <a16:creationId xmlns:a16="http://schemas.microsoft.com/office/drawing/2014/main" id="{957FEB1E-3988-4BCB-B666-85A3568C64EE}"/>
            </a:ext>
          </a:extLst>
        </xdr:cNvPr>
        <xdr:cNvSpPr txBox="1"/>
      </xdr:nvSpPr>
      <xdr:spPr>
        <a:xfrm>
          <a:off x="765473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13</xdr:row>
      <xdr:rowOff>0</xdr:rowOff>
    </xdr:from>
    <xdr:ext cx="194454" cy="557466"/>
    <xdr:sp macro="" textlink="">
      <xdr:nvSpPr>
        <xdr:cNvPr id="72" name="TextBox 71">
          <a:extLst>
            <a:ext uri="{FF2B5EF4-FFF2-40B4-BE49-F238E27FC236}">
              <a16:creationId xmlns:a16="http://schemas.microsoft.com/office/drawing/2014/main" id="{65F6E334-152B-476E-9138-3BBA5FEA43FB}"/>
            </a:ext>
          </a:extLst>
        </xdr:cNvPr>
        <xdr:cNvSpPr txBox="1"/>
      </xdr:nvSpPr>
      <xdr:spPr>
        <a:xfrm>
          <a:off x="763568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13</xdr:row>
      <xdr:rowOff>0</xdr:rowOff>
    </xdr:from>
    <xdr:ext cx="194454" cy="557466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id="{7AFF6A93-7851-42ED-8B33-9038E1068F6A}"/>
            </a:ext>
          </a:extLst>
        </xdr:cNvPr>
        <xdr:cNvSpPr txBox="1"/>
      </xdr:nvSpPr>
      <xdr:spPr>
        <a:xfrm>
          <a:off x="765473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13</xdr:row>
      <xdr:rowOff>0</xdr:rowOff>
    </xdr:from>
    <xdr:ext cx="194454" cy="557466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id="{80C38146-D051-4727-A24C-B5533D4837EC}"/>
            </a:ext>
          </a:extLst>
        </xdr:cNvPr>
        <xdr:cNvSpPr txBox="1"/>
      </xdr:nvSpPr>
      <xdr:spPr>
        <a:xfrm>
          <a:off x="765473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13</xdr:row>
      <xdr:rowOff>0</xdr:rowOff>
    </xdr:from>
    <xdr:ext cx="194454" cy="557466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id="{C3FADBB2-C0CB-4F0B-AC3E-A6AA56319EBD}"/>
            </a:ext>
          </a:extLst>
        </xdr:cNvPr>
        <xdr:cNvSpPr txBox="1"/>
      </xdr:nvSpPr>
      <xdr:spPr>
        <a:xfrm>
          <a:off x="765473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13</xdr:row>
      <xdr:rowOff>0</xdr:rowOff>
    </xdr:from>
    <xdr:ext cx="194454" cy="557466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98B2887F-CECA-47DA-908B-6358500F2B4F}"/>
            </a:ext>
          </a:extLst>
        </xdr:cNvPr>
        <xdr:cNvSpPr txBox="1"/>
      </xdr:nvSpPr>
      <xdr:spPr>
        <a:xfrm>
          <a:off x="765473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13</xdr:row>
      <xdr:rowOff>0</xdr:rowOff>
    </xdr:from>
    <xdr:ext cx="194454" cy="557466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1675F8E5-429C-490D-8BA0-C361858DA337}"/>
            </a:ext>
          </a:extLst>
        </xdr:cNvPr>
        <xdr:cNvSpPr txBox="1"/>
      </xdr:nvSpPr>
      <xdr:spPr>
        <a:xfrm>
          <a:off x="765473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13</xdr:row>
      <xdr:rowOff>0</xdr:rowOff>
    </xdr:from>
    <xdr:ext cx="194454" cy="557466"/>
    <xdr:sp macro="" textlink="">
      <xdr:nvSpPr>
        <xdr:cNvPr id="78" name="TextBox 77">
          <a:extLst>
            <a:ext uri="{FF2B5EF4-FFF2-40B4-BE49-F238E27FC236}">
              <a16:creationId xmlns:a16="http://schemas.microsoft.com/office/drawing/2014/main" id="{80431B24-A84C-47CA-95C6-FB6CDBEDC153}"/>
            </a:ext>
          </a:extLst>
        </xdr:cNvPr>
        <xdr:cNvSpPr txBox="1"/>
      </xdr:nvSpPr>
      <xdr:spPr>
        <a:xfrm>
          <a:off x="765473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14</xdr:row>
      <xdr:rowOff>0</xdr:rowOff>
    </xdr:from>
    <xdr:ext cx="194454" cy="557466"/>
    <xdr:sp macro="" textlink="">
      <xdr:nvSpPr>
        <xdr:cNvPr id="79" name="TextBox 78">
          <a:extLst>
            <a:ext uri="{FF2B5EF4-FFF2-40B4-BE49-F238E27FC236}">
              <a16:creationId xmlns:a16="http://schemas.microsoft.com/office/drawing/2014/main" id="{F6CFBE78-8545-4235-BCC8-31DC7A06FB86}"/>
            </a:ext>
          </a:extLst>
        </xdr:cNvPr>
        <xdr:cNvSpPr txBox="1"/>
      </xdr:nvSpPr>
      <xdr:spPr>
        <a:xfrm>
          <a:off x="763568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14</xdr:row>
      <xdr:rowOff>0</xdr:rowOff>
    </xdr:from>
    <xdr:ext cx="194454" cy="557466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105504B7-BF3C-4F8A-B505-C5CE6018ED6C}"/>
            </a:ext>
          </a:extLst>
        </xdr:cNvPr>
        <xdr:cNvSpPr txBox="1"/>
      </xdr:nvSpPr>
      <xdr:spPr>
        <a:xfrm>
          <a:off x="765473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14</xdr:row>
      <xdr:rowOff>0</xdr:rowOff>
    </xdr:from>
    <xdr:ext cx="194454" cy="557466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FE967022-BA7E-4D70-B632-F75F397F2599}"/>
            </a:ext>
          </a:extLst>
        </xdr:cNvPr>
        <xdr:cNvSpPr txBox="1"/>
      </xdr:nvSpPr>
      <xdr:spPr>
        <a:xfrm>
          <a:off x="765473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14</xdr:row>
      <xdr:rowOff>0</xdr:rowOff>
    </xdr:from>
    <xdr:ext cx="194454" cy="557466"/>
    <xdr:sp macro="" textlink="">
      <xdr:nvSpPr>
        <xdr:cNvPr id="82" name="TextBox 81">
          <a:extLst>
            <a:ext uri="{FF2B5EF4-FFF2-40B4-BE49-F238E27FC236}">
              <a16:creationId xmlns:a16="http://schemas.microsoft.com/office/drawing/2014/main" id="{E203C036-5669-4B50-B8C3-0A0DB8A79CB5}"/>
            </a:ext>
          </a:extLst>
        </xdr:cNvPr>
        <xdr:cNvSpPr txBox="1"/>
      </xdr:nvSpPr>
      <xdr:spPr>
        <a:xfrm>
          <a:off x="765473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14</xdr:row>
      <xdr:rowOff>0</xdr:rowOff>
    </xdr:from>
    <xdr:ext cx="194454" cy="557466"/>
    <xdr:sp macro="" textlink="">
      <xdr:nvSpPr>
        <xdr:cNvPr id="83" name="TextBox 82">
          <a:extLst>
            <a:ext uri="{FF2B5EF4-FFF2-40B4-BE49-F238E27FC236}">
              <a16:creationId xmlns:a16="http://schemas.microsoft.com/office/drawing/2014/main" id="{8119F6AE-7564-40A9-9D02-7DBBA25CD152}"/>
            </a:ext>
          </a:extLst>
        </xdr:cNvPr>
        <xdr:cNvSpPr txBox="1"/>
      </xdr:nvSpPr>
      <xdr:spPr>
        <a:xfrm>
          <a:off x="765473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14</xdr:row>
      <xdr:rowOff>0</xdr:rowOff>
    </xdr:from>
    <xdr:ext cx="194454" cy="557466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6FB05AF9-52A4-455F-B5DD-ED8248F6F408}"/>
            </a:ext>
          </a:extLst>
        </xdr:cNvPr>
        <xdr:cNvSpPr txBox="1"/>
      </xdr:nvSpPr>
      <xdr:spPr>
        <a:xfrm>
          <a:off x="765473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14</xdr:row>
      <xdr:rowOff>0</xdr:rowOff>
    </xdr:from>
    <xdr:ext cx="194454" cy="557466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7ABC7A32-F7CF-4125-97B4-92C0A367D0BB}"/>
            </a:ext>
          </a:extLst>
        </xdr:cNvPr>
        <xdr:cNvSpPr txBox="1"/>
      </xdr:nvSpPr>
      <xdr:spPr>
        <a:xfrm>
          <a:off x="765473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15</xdr:row>
      <xdr:rowOff>0</xdr:rowOff>
    </xdr:from>
    <xdr:ext cx="194454" cy="557466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id="{134CC4A9-34A1-487C-8A69-15FAEB16BBDA}"/>
            </a:ext>
          </a:extLst>
        </xdr:cNvPr>
        <xdr:cNvSpPr txBox="1"/>
      </xdr:nvSpPr>
      <xdr:spPr>
        <a:xfrm>
          <a:off x="763568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15</xdr:row>
      <xdr:rowOff>0</xdr:rowOff>
    </xdr:from>
    <xdr:ext cx="194454" cy="557466"/>
    <xdr:sp macro="" textlink="">
      <xdr:nvSpPr>
        <xdr:cNvPr id="87" name="TextBox 86">
          <a:extLst>
            <a:ext uri="{FF2B5EF4-FFF2-40B4-BE49-F238E27FC236}">
              <a16:creationId xmlns:a16="http://schemas.microsoft.com/office/drawing/2014/main" id="{E54D156A-8AC3-4BA2-9D95-FD81D7B69509}"/>
            </a:ext>
          </a:extLst>
        </xdr:cNvPr>
        <xdr:cNvSpPr txBox="1"/>
      </xdr:nvSpPr>
      <xdr:spPr>
        <a:xfrm>
          <a:off x="765473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15</xdr:row>
      <xdr:rowOff>0</xdr:rowOff>
    </xdr:from>
    <xdr:ext cx="194454" cy="557466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FED76E7E-5040-46C6-80B9-50B247386C6C}"/>
            </a:ext>
          </a:extLst>
        </xdr:cNvPr>
        <xdr:cNvSpPr txBox="1"/>
      </xdr:nvSpPr>
      <xdr:spPr>
        <a:xfrm>
          <a:off x="765473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15</xdr:row>
      <xdr:rowOff>0</xdr:rowOff>
    </xdr:from>
    <xdr:ext cx="194454" cy="557466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D69EE14A-9A39-4DBF-BD59-0C5D05A879CB}"/>
            </a:ext>
          </a:extLst>
        </xdr:cNvPr>
        <xdr:cNvSpPr txBox="1"/>
      </xdr:nvSpPr>
      <xdr:spPr>
        <a:xfrm>
          <a:off x="765473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15</xdr:row>
      <xdr:rowOff>0</xdr:rowOff>
    </xdr:from>
    <xdr:ext cx="194454" cy="557466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4F65466C-8E21-447B-A58A-F52C677EA9D5}"/>
            </a:ext>
          </a:extLst>
        </xdr:cNvPr>
        <xdr:cNvSpPr txBox="1"/>
      </xdr:nvSpPr>
      <xdr:spPr>
        <a:xfrm>
          <a:off x="765473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15</xdr:row>
      <xdr:rowOff>0</xdr:rowOff>
    </xdr:from>
    <xdr:ext cx="194454" cy="557466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10A515A7-4EDE-46C2-ACCC-4B4633736C44}"/>
            </a:ext>
          </a:extLst>
        </xdr:cNvPr>
        <xdr:cNvSpPr txBox="1"/>
      </xdr:nvSpPr>
      <xdr:spPr>
        <a:xfrm>
          <a:off x="765473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15</xdr:row>
      <xdr:rowOff>0</xdr:rowOff>
    </xdr:from>
    <xdr:ext cx="194454" cy="557466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737AE4F0-4CA9-4B7F-B3A4-115B81B73560}"/>
            </a:ext>
          </a:extLst>
        </xdr:cNvPr>
        <xdr:cNvSpPr txBox="1"/>
      </xdr:nvSpPr>
      <xdr:spPr>
        <a:xfrm>
          <a:off x="765473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16</xdr:row>
      <xdr:rowOff>0</xdr:rowOff>
    </xdr:from>
    <xdr:ext cx="194454" cy="557466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00F8AB33-4D39-4F5A-B09E-2DABF932CE1C}"/>
            </a:ext>
          </a:extLst>
        </xdr:cNvPr>
        <xdr:cNvSpPr txBox="1"/>
      </xdr:nvSpPr>
      <xdr:spPr>
        <a:xfrm>
          <a:off x="763568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16</xdr:row>
      <xdr:rowOff>0</xdr:rowOff>
    </xdr:from>
    <xdr:ext cx="194454" cy="557466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12D26FDD-BF84-4EE6-9531-14C672D2A5EF}"/>
            </a:ext>
          </a:extLst>
        </xdr:cNvPr>
        <xdr:cNvSpPr txBox="1"/>
      </xdr:nvSpPr>
      <xdr:spPr>
        <a:xfrm>
          <a:off x="765473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16</xdr:row>
      <xdr:rowOff>0</xdr:rowOff>
    </xdr:from>
    <xdr:ext cx="194454" cy="557466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906C482A-01DF-498F-A3E1-3416FD0C169B}"/>
            </a:ext>
          </a:extLst>
        </xdr:cNvPr>
        <xdr:cNvSpPr txBox="1"/>
      </xdr:nvSpPr>
      <xdr:spPr>
        <a:xfrm>
          <a:off x="765473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16</xdr:row>
      <xdr:rowOff>0</xdr:rowOff>
    </xdr:from>
    <xdr:ext cx="194454" cy="557466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F96A9F81-0A35-4E1E-8838-A34C1E7E3FBE}"/>
            </a:ext>
          </a:extLst>
        </xdr:cNvPr>
        <xdr:cNvSpPr txBox="1"/>
      </xdr:nvSpPr>
      <xdr:spPr>
        <a:xfrm>
          <a:off x="765473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16</xdr:row>
      <xdr:rowOff>0</xdr:rowOff>
    </xdr:from>
    <xdr:ext cx="194454" cy="557466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9ED63381-8AE9-4777-A197-912756EC8E97}"/>
            </a:ext>
          </a:extLst>
        </xdr:cNvPr>
        <xdr:cNvSpPr txBox="1"/>
      </xdr:nvSpPr>
      <xdr:spPr>
        <a:xfrm>
          <a:off x="765473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16</xdr:row>
      <xdr:rowOff>0</xdr:rowOff>
    </xdr:from>
    <xdr:ext cx="194454" cy="557466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4268B7DE-97A6-404A-90A9-BD9321CAC59E}"/>
            </a:ext>
          </a:extLst>
        </xdr:cNvPr>
        <xdr:cNvSpPr txBox="1"/>
      </xdr:nvSpPr>
      <xdr:spPr>
        <a:xfrm>
          <a:off x="765473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16</xdr:row>
      <xdr:rowOff>0</xdr:rowOff>
    </xdr:from>
    <xdr:ext cx="194454" cy="557466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3D62A395-E22B-4CEC-90E4-67000AFA2965}"/>
            </a:ext>
          </a:extLst>
        </xdr:cNvPr>
        <xdr:cNvSpPr txBox="1"/>
      </xdr:nvSpPr>
      <xdr:spPr>
        <a:xfrm>
          <a:off x="765473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17</xdr:row>
      <xdr:rowOff>0</xdr:rowOff>
    </xdr:from>
    <xdr:ext cx="194454" cy="557466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7CD4543A-3669-44A4-BA8D-B51BB9CFC4E1}"/>
            </a:ext>
          </a:extLst>
        </xdr:cNvPr>
        <xdr:cNvSpPr txBox="1"/>
      </xdr:nvSpPr>
      <xdr:spPr>
        <a:xfrm>
          <a:off x="763568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17</xdr:row>
      <xdr:rowOff>0</xdr:rowOff>
    </xdr:from>
    <xdr:ext cx="194454" cy="557466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406DEE50-C47B-490D-B347-3C6B08D67B17}"/>
            </a:ext>
          </a:extLst>
        </xdr:cNvPr>
        <xdr:cNvSpPr txBox="1"/>
      </xdr:nvSpPr>
      <xdr:spPr>
        <a:xfrm>
          <a:off x="765473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17</xdr:row>
      <xdr:rowOff>0</xdr:rowOff>
    </xdr:from>
    <xdr:ext cx="194454" cy="557466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CDE6774D-34E9-495E-A3F6-F0BFA59B0F12}"/>
            </a:ext>
          </a:extLst>
        </xdr:cNvPr>
        <xdr:cNvSpPr txBox="1"/>
      </xdr:nvSpPr>
      <xdr:spPr>
        <a:xfrm>
          <a:off x="765473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17</xdr:row>
      <xdr:rowOff>0</xdr:rowOff>
    </xdr:from>
    <xdr:ext cx="194454" cy="557466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A48C2B80-D807-4F53-BF0B-A292F5C2B5DF}"/>
            </a:ext>
          </a:extLst>
        </xdr:cNvPr>
        <xdr:cNvSpPr txBox="1"/>
      </xdr:nvSpPr>
      <xdr:spPr>
        <a:xfrm>
          <a:off x="765473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17</xdr:row>
      <xdr:rowOff>0</xdr:rowOff>
    </xdr:from>
    <xdr:ext cx="194454" cy="557466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E111461C-4377-4AA9-A7A2-3E59A81F7DDD}"/>
            </a:ext>
          </a:extLst>
        </xdr:cNvPr>
        <xdr:cNvSpPr txBox="1"/>
      </xdr:nvSpPr>
      <xdr:spPr>
        <a:xfrm>
          <a:off x="765473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17</xdr:row>
      <xdr:rowOff>0</xdr:rowOff>
    </xdr:from>
    <xdr:ext cx="194454" cy="557466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5D776826-F584-43D8-A6BA-82FA46F45A09}"/>
            </a:ext>
          </a:extLst>
        </xdr:cNvPr>
        <xdr:cNvSpPr txBox="1"/>
      </xdr:nvSpPr>
      <xdr:spPr>
        <a:xfrm>
          <a:off x="765473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17</xdr:row>
      <xdr:rowOff>0</xdr:rowOff>
    </xdr:from>
    <xdr:ext cx="194454" cy="557466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id="{E48E0FE2-3AF4-419C-BE08-882CB546D46E}"/>
            </a:ext>
          </a:extLst>
        </xdr:cNvPr>
        <xdr:cNvSpPr txBox="1"/>
      </xdr:nvSpPr>
      <xdr:spPr>
        <a:xfrm>
          <a:off x="765473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18</xdr:row>
      <xdr:rowOff>0</xdr:rowOff>
    </xdr:from>
    <xdr:ext cx="194454" cy="557466"/>
    <xdr:sp macro="" textlink="">
      <xdr:nvSpPr>
        <xdr:cNvPr id="107" name="TextBox 106">
          <a:extLst>
            <a:ext uri="{FF2B5EF4-FFF2-40B4-BE49-F238E27FC236}">
              <a16:creationId xmlns:a16="http://schemas.microsoft.com/office/drawing/2014/main" id="{8D8817CB-A300-4CEC-B8E3-CF9E8528A745}"/>
            </a:ext>
          </a:extLst>
        </xdr:cNvPr>
        <xdr:cNvSpPr txBox="1"/>
      </xdr:nvSpPr>
      <xdr:spPr>
        <a:xfrm>
          <a:off x="763568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18</xdr:row>
      <xdr:rowOff>0</xdr:rowOff>
    </xdr:from>
    <xdr:ext cx="194454" cy="557466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C2ECD321-6187-4AB8-BF00-EEE0BC21693C}"/>
            </a:ext>
          </a:extLst>
        </xdr:cNvPr>
        <xdr:cNvSpPr txBox="1"/>
      </xdr:nvSpPr>
      <xdr:spPr>
        <a:xfrm>
          <a:off x="765473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18</xdr:row>
      <xdr:rowOff>0</xdr:rowOff>
    </xdr:from>
    <xdr:ext cx="194454" cy="557466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id="{8B7E2288-76B6-401A-A3E4-CA64311A3F6C}"/>
            </a:ext>
          </a:extLst>
        </xdr:cNvPr>
        <xdr:cNvSpPr txBox="1"/>
      </xdr:nvSpPr>
      <xdr:spPr>
        <a:xfrm>
          <a:off x="765473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18</xdr:row>
      <xdr:rowOff>0</xdr:rowOff>
    </xdr:from>
    <xdr:ext cx="194454" cy="557466"/>
    <xdr:sp macro="" textlink="">
      <xdr:nvSpPr>
        <xdr:cNvPr id="110" name="TextBox 109">
          <a:extLst>
            <a:ext uri="{FF2B5EF4-FFF2-40B4-BE49-F238E27FC236}">
              <a16:creationId xmlns:a16="http://schemas.microsoft.com/office/drawing/2014/main" id="{F2FAA49F-6A73-496E-906D-919EC7A05799}"/>
            </a:ext>
          </a:extLst>
        </xdr:cNvPr>
        <xdr:cNvSpPr txBox="1"/>
      </xdr:nvSpPr>
      <xdr:spPr>
        <a:xfrm>
          <a:off x="765473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18</xdr:row>
      <xdr:rowOff>0</xdr:rowOff>
    </xdr:from>
    <xdr:ext cx="194454" cy="557466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id="{A186BBA9-9338-4822-8D3E-236A25EEA409}"/>
            </a:ext>
          </a:extLst>
        </xdr:cNvPr>
        <xdr:cNvSpPr txBox="1"/>
      </xdr:nvSpPr>
      <xdr:spPr>
        <a:xfrm>
          <a:off x="765473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18</xdr:row>
      <xdr:rowOff>0</xdr:rowOff>
    </xdr:from>
    <xdr:ext cx="194454" cy="557466"/>
    <xdr:sp macro="" textlink="">
      <xdr:nvSpPr>
        <xdr:cNvPr id="112" name="TextBox 111">
          <a:extLst>
            <a:ext uri="{FF2B5EF4-FFF2-40B4-BE49-F238E27FC236}">
              <a16:creationId xmlns:a16="http://schemas.microsoft.com/office/drawing/2014/main" id="{FCD06E79-32A5-4DF3-92BB-A85E8F08D6AD}"/>
            </a:ext>
          </a:extLst>
        </xdr:cNvPr>
        <xdr:cNvSpPr txBox="1"/>
      </xdr:nvSpPr>
      <xdr:spPr>
        <a:xfrm>
          <a:off x="765473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18</xdr:row>
      <xdr:rowOff>0</xdr:rowOff>
    </xdr:from>
    <xdr:ext cx="194454" cy="557466"/>
    <xdr:sp macro="" textlink="">
      <xdr:nvSpPr>
        <xdr:cNvPr id="113" name="TextBox 112">
          <a:extLst>
            <a:ext uri="{FF2B5EF4-FFF2-40B4-BE49-F238E27FC236}">
              <a16:creationId xmlns:a16="http://schemas.microsoft.com/office/drawing/2014/main" id="{38846B0E-C5AE-4AA1-8B54-3941C9F73612}"/>
            </a:ext>
          </a:extLst>
        </xdr:cNvPr>
        <xdr:cNvSpPr txBox="1"/>
      </xdr:nvSpPr>
      <xdr:spPr>
        <a:xfrm>
          <a:off x="765473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19</xdr:row>
      <xdr:rowOff>0</xdr:rowOff>
    </xdr:from>
    <xdr:ext cx="194454" cy="557466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id="{C93C28C9-DDEB-476D-B2F2-379ACD215AD3}"/>
            </a:ext>
          </a:extLst>
        </xdr:cNvPr>
        <xdr:cNvSpPr txBox="1"/>
      </xdr:nvSpPr>
      <xdr:spPr>
        <a:xfrm>
          <a:off x="763568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19</xdr:row>
      <xdr:rowOff>0</xdr:rowOff>
    </xdr:from>
    <xdr:ext cx="194454" cy="557466"/>
    <xdr:sp macro="" textlink="">
      <xdr:nvSpPr>
        <xdr:cNvPr id="115" name="TextBox 114">
          <a:extLst>
            <a:ext uri="{FF2B5EF4-FFF2-40B4-BE49-F238E27FC236}">
              <a16:creationId xmlns:a16="http://schemas.microsoft.com/office/drawing/2014/main" id="{A3C5D1D4-B986-4251-83C8-04C9CE748404}"/>
            </a:ext>
          </a:extLst>
        </xdr:cNvPr>
        <xdr:cNvSpPr txBox="1"/>
      </xdr:nvSpPr>
      <xdr:spPr>
        <a:xfrm>
          <a:off x="765473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19</xdr:row>
      <xdr:rowOff>0</xdr:rowOff>
    </xdr:from>
    <xdr:ext cx="194454" cy="557466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4D830D49-9346-4130-9333-EC6485B5B471}"/>
            </a:ext>
          </a:extLst>
        </xdr:cNvPr>
        <xdr:cNvSpPr txBox="1"/>
      </xdr:nvSpPr>
      <xdr:spPr>
        <a:xfrm>
          <a:off x="765473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19</xdr:row>
      <xdr:rowOff>0</xdr:rowOff>
    </xdr:from>
    <xdr:ext cx="194454" cy="557466"/>
    <xdr:sp macro="" textlink="">
      <xdr:nvSpPr>
        <xdr:cNvPr id="117" name="TextBox 116">
          <a:extLst>
            <a:ext uri="{FF2B5EF4-FFF2-40B4-BE49-F238E27FC236}">
              <a16:creationId xmlns:a16="http://schemas.microsoft.com/office/drawing/2014/main" id="{511F3726-D954-4FB0-B52F-FD4DD8E0D526}"/>
            </a:ext>
          </a:extLst>
        </xdr:cNvPr>
        <xdr:cNvSpPr txBox="1"/>
      </xdr:nvSpPr>
      <xdr:spPr>
        <a:xfrm>
          <a:off x="765473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19</xdr:row>
      <xdr:rowOff>0</xdr:rowOff>
    </xdr:from>
    <xdr:ext cx="194454" cy="557466"/>
    <xdr:sp macro="" textlink="">
      <xdr:nvSpPr>
        <xdr:cNvPr id="118" name="TextBox 117">
          <a:extLst>
            <a:ext uri="{FF2B5EF4-FFF2-40B4-BE49-F238E27FC236}">
              <a16:creationId xmlns:a16="http://schemas.microsoft.com/office/drawing/2014/main" id="{5536B95E-A523-4BB0-944E-381EBFEA4A3E}"/>
            </a:ext>
          </a:extLst>
        </xdr:cNvPr>
        <xdr:cNvSpPr txBox="1"/>
      </xdr:nvSpPr>
      <xdr:spPr>
        <a:xfrm>
          <a:off x="765473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19</xdr:row>
      <xdr:rowOff>0</xdr:rowOff>
    </xdr:from>
    <xdr:ext cx="194454" cy="557466"/>
    <xdr:sp macro="" textlink="">
      <xdr:nvSpPr>
        <xdr:cNvPr id="119" name="TextBox 118">
          <a:extLst>
            <a:ext uri="{FF2B5EF4-FFF2-40B4-BE49-F238E27FC236}">
              <a16:creationId xmlns:a16="http://schemas.microsoft.com/office/drawing/2014/main" id="{3DCF400C-5166-4F00-B5BC-14FB5B72D261}"/>
            </a:ext>
          </a:extLst>
        </xdr:cNvPr>
        <xdr:cNvSpPr txBox="1"/>
      </xdr:nvSpPr>
      <xdr:spPr>
        <a:xfrm>
          <a:off x="765473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19</xdr:row>
      <xdr:rowOff>0</xdr:rowOff>
    </xdr:from>
    <xdr:ext cx="194454" cy="557466"/>
    <xdr:sp macro="" textlink="">
      <xdr:nvSpPr>
        <xdr:cNvPr id="120" name="TextBox 119">
          <a:extLst>
            <a:ext uri="{FF2B5EF4-FFF2-40B4-BE49-F238E27FC236}">
              <a16:creationId xmlns:a16="http://schemas.microsoft.com/office/drawing/2014/main" id="{0882EB48-5B0B-48E0-9B4E-DC2FFA411F78}"/>
            </a:ext>
          </a:extLst>
        </xdr:cNvPr>
        <xdr:cNvSpPr txBox="1"/>
      </xdr:nvSpPr>
      <xdr:spPr>
        <a:xfrm>
          <a:off x="765473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20</xdr:row>
      <xdr:rowOff>0</xdr:rowOff>
    </xdr:from>
    <xdr:ext cx="194454" cy="557466"/>
    <xdr:sp macro="" textlink="">
      <xdr:nvSpPr>
        <xdr:cNvPr id="121" name="TextBox 120">
          <a:extLst>
            <a:ext uri="{FF2B5EF4-FFF2-40B4-BE49-F238E27FC236}">
              <a16:creationId xmlns:a16="http://schemas.microsoft.com/office/drawing/2014/main" id="{80E62B2C-892A-4DA9-8169-4D77C259D6C0}"/>
            </a:ext>
          </a:extLst>
        </xdr:cNvPr>
        <xdr:cNvSpPr txBox="1"/>
      </xdr:nvSpPr>
      <xdr:spPr>
        <a:xfrm>
          <a:off x="778808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20</xdr:row>
      <xdr:rowOff>0</xdr:rowOff>
    </xdr:from>
    <xdr:ext cx="194454" cy="557466"/>
    <xdr:sp macro="" textlink="">
      <xdr:nvSpPr>
        <xdr:cNvPr id="122" name="TextBox 121">
          <a:extLst>
            <a:ext uri="{FF2B5EF4-FFF2-40B4-BE49-F238E27FC236}">
              <a16:creationId xmlns:a16="http://schemas.microsoft.com/office/drawing/2014/main" id="{F49340D0-C2AD-4159-88C9-845F2E0BE3F0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20</xdr:row>
      <xdr:rowOff>0</xdr:rowOff>
    </xdr:from>
    <xdr:ext cx="194454" cy="557466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id="{D4FF11A0-4B96-4509-AC04-A7FB1471218D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20</xdr:row>
      <xdr:rowOff>0</xdr:rowOff>
    </xdr:from>
    <xdr:ext cx="194454" cy="557466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DD18D244-628A-4BB8-93B6-0B953A6DA126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20</xdr:row>
      <xdr:rowOff>0</xdr:rowOff>
    </xdr:from>
    <xdr:ext cx="194454" cy="557466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652F61F1-55F1-450E-B9D4-A190F1E2884B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20</xdr:row>
      <xdr:rowOff>0</xdr:rowOff>
    </xdr:from>
    <xdr:ext cx="194454" cy="557466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8D76807D-9417-426F-BD3F-78D8B4AD4167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20</xdr:row>
      <xdr:rowOff>0</xdr:rowOff>
    </xdr:from>
    <xdr:ext cx="194454" cy="557466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6383C1E0-C03F-44DA-87D6-B726932D3EEE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21</xdr:row>
      <xdr:rowOff>0</xdr:rowOff>
    </xdr:from>
    <xdr:ext cx="194454" cy="557466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0648D5DC-FE25-4829-AA90-3E35F4B73A59}"/>
            </a:ext>
          </a:extLst>
        </xdr:cNvPr>
        <xdr:cNvSpPr txBox="1"/>
      </xdr:nvSpPr>
      <xdr:spPr>
        <a:xfrm>
          <a:off x="778808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21</xdr:row>
      <xdr:rowOff>0</xdr:rowOff>
    </xdr:from>
    <xdr:ext cx="194454" cy="557466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9C5FB151-B7D8-4E4B-A191-2B88C7EB3A52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21</xdr:row>
      <xdr:rowOff>0</xdr:rowOff>
    </xdr:from>
    <xdr:ext cx="194454" cy="557466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E5ED40D7-2825-428A-9762-F8332987ABB0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21</xdr:row>
      <xdr:rowOff>0</xdr:rowOff>
    </xdr:from>
    <xdr:ext cx="194454" cy="557466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D11732B1-552E-49E6-A497-41FE820AB531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21</xdr:row>
      <xdr:rowOff>0</xdr:rowOff>
    </xdr:from>
    <xdr:ext cx="194454" cy="557466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5439620B-B7F5-43B8-9BF9-CC118A70BB90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21</xdr:row>
      <xdr:rowOff>0</xdr:rowOff>
    </xdr:from>
    <xdr:ext cx="194454" cy="557466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2BA57F9B-35AA-4DB8-90AB-93F98B1845CA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21</xdr:row>
      <xdr:rowOff>0</xdr:rowOff>
    </xdr:from>
    <xdr:ext cx="194454" cy="557466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178E8499-F709-4A3B-B95C-A9BBD8A31D77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22</xdr:row>
      <xdr:rowOff>0</xdr:rowOff>
    </xdr:from>
    <xdr:ext cx="194454" cy="557466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FD5D5552-397C-47E1-A169-9D7A09A104F4}"/>
            </a:ext>
          </a:extLst>
        </xdr:cNvPr>
        <xdr:cNvSpPr txBox="1"/>
      </xdr:nvSpPr>
      <xdr:spPr>
        <a:xfrm>
          <a:off x="778808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22</xdr:row>
      <xdr:rowOff>0</xdr:rowOff>
    </xdr:from>
    <xdr:ext cx="194454" cy="557466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B2000CEF-12A7-4CDB-89FA-4F84354E2831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22</xdr:row>
      <xdr:rowOff>0</xdr:rowOff>
    </xdr:from>
    <xdr:ext cx="194454" cy="557466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552E668B-08A3-4B29-BD5E-6A04585EAF91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22</xdr:row>
      <xdr:rowOff>0</xdr:rowOff>
    </xdr:from>
    <xdr:ext cx="194454" cy="557466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7735DF2B-2261-4E23-9B2A-40C9FA35AC7E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22</xdr:row>
      <xdr:rowOff>0</xdr:rowOff>
    </xdr:from>
    <xdr:ext cx="194454" cy="557466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6E4F4167-DD90-4708-B804-85A24E36A070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22</xdr:row>
      <xdr:rowOff>0</xdr:rowOff>
    </xdr:from>
    <xdr:ext cx="194454" cy="557466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A67AEC3E-6A52-4FBD-8646-28D48A57DFE3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22</xdr:row>
      <xdr:rowOff>0</xdr:rowOff>
    </xdr:from>
    <xdr:ext cx="194454" cy="557466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0A316FF0-D0AB-450B-B6C4-0C985C695FEA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23</xdr:row>
      <xdr:rowOff>0</xdr:rowOff>
    </xdr:from>
    <xdr:ext cx="194454" cy="557466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2EB45088-0C78-4E92-A94C-FB4408D5E958}"/>
            </a:ext>
          </a:extLst>
        </xdr:cNvPr>
        <xdr:cNvSpPr txBox="1"/>
      </xdr:nvSpPr>
      <xdr:spPr>
        <a:xfrm>
          <a:off x="778808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23</xdr:row>
      <xdr:rowOff>0</xdr:rowOff>
    </xdr:from>
    <xdr:ext cx="194454" cy="557466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F019CC4C-5C1A-411B-94DD-CA722B889E4C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23</xdr:row>
      <xdr:rowOff>0</xdr:rowOff>
    </xdr:from>
    <xdr:ext cx="194454" cy="557466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54EDBACE-8AFD-4BA4-8FCC-64C808A0776C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23</xdr:row>
      <xdr:rowOff>0</xdr:rowOff>
    </xdr:from>
    <xdr:ext cx="194454" cy="557466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id="{B9A85F81-846C-4C21-803B-493E180C0C42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23</xdr:row>
      <xdr:rowOff>0</xdr:rowOff>
    </xdr:from>
    <xdr:ext cx="194454" cy="557466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id="{F5298705-1181-41BB-919F-5FE34B418A74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23</xdr:row>
      <xdr:rowOff>0</xdr:rowOff>
    </xdr:from>
    <xdr:ext cx="194454" cy="557466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id="{4E38C850-83B8-46A3-8431-AAE828D72480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23</xdr:row>
      <xdr:rowOff>0</xdr:rowOff>
    </xdr:from>
    <xdr:ext cx="194454" cy="557466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id="{3194EBF8-D096-491A-AB74-44EF83E76C46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24</xdr:row>
      <xdr:rowOff>0</xdr:rowOff>
    </xdr:from>
    <xdr:ext cx="194454" cy="557466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id="{DC90AB30-E0DC-435F-9870-3721EE9A9DBE}"/>
            </a:ext>
          </a:extLst>
        </xdr:cNvPr>
        <xdr:cNvSpPr txBox="1"/>
      </xdr:nvSpPr>
      <xdr:spPr>
        <a:xfrm>
          <a:off x="778808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24</xdr:row>
      <xdr:rowOff>0</xdr:rowOff>
    </xdr:from>
    <xdr:ext cx="194454" cy="557466"/>
    <xdr:sp macro="" textlink="">
      <xdr:nvSpPr>
        <xdr:cNvPr id="150" name="TextBox 149">
          <a:extLst>
            <a:ext uri="{FF2B5EF4-FFF2-40B4-BE49-F238E27FC236}">
              <a16:creationId xmlns:a16="http://schemas.microsoft.com/office/drawing/2014/main" id="{0776B1B5-1BAE-481D-9A5C-E50FF034D42A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24</xdr:row>
      <xdr:rowOff>0</xdr:rowOff>
    </xdr:from>
    <xdr:ext cx="194454" cy="557466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id="{E920D08A-9D18-468E-BA77-8D0F1BDAA607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24</xdr:row>
      <xdr:rowOff>0</xdr:rowOff>
    </xdr:from>
    <xdr:ext cx="194454" cy="557466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A475EF5-22B3-49FF-AF5B-D1AC865A5F9E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24</xdr:row>
      <xdr:rowOff>0</xdr:rowOff>
    </xdr:from>
    <xdr:ext cx="194454" cy="557466"/>
    <xdr:sp macro="" textlink="">
      <xdr:nvSpPr>
        <xdr:cNvPr id="153" name="TextBox 152">
          <a:extLst>
            <a:ext uri="{FF2B5EF4-FFF2-40B4-BE49-F238E27FC236}">
              <a16:creationId xmlns:a16="http://schemas.microsoft.com/office/drawing/2014/main" id="{5DCBC6B9-422C-482D-B23F-9FAD69506DC8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24</xdr:row>
      <xdr:rowOff>0</xdr:rowOff>
    </xdr:from>
    <xdr:ext cx="194454" cy="557466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id="{CE13AF93-A596-4D26-8656-7C09415DFC67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24</xdr:row>
      <xdr:rowOff>0</xdr:rowOff>
    </xdr:from>
    <xdr:ext cx="194454" cy="557466"/>
    <xdr:sp macro="" textlink="">
      <xdr:nvSpPr>
        <xdr:cNvPr id="155" name="TextBox 154">
          <a:extLst>
            <a:ext uri="{FF2B5EF4-FFF2-40B4-BE49-F238E27FC236}">
              <a16:creationId xmlns:a16="http://schemas.microsoft.com/office/drawing/2014/main" id="{AD231992-2E0D-4EF9-9AE3-D5B541FD3454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25</xdr:row>
      <xdr:rowOff>0</xdr:rowOff>
    </xdr:from>
    <xdr:ext cx="194454" cy="557466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id="{63396093-EC6F-4C4B-BBA1-1378B34248A1}"/>
            </a:ext>
          </a:extLst>
        </xdr:cNvPr>
        <xdr:cNvSpPr txBox="1"/>
      </xdr:nvSpPr>
      <xdr:spPr>
        <a:xfrm>
          <a:off x="778808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25</xdr:row>
      <xdr:rowOff>0</xdr:rowOff>
    </xdr:from>
    <xdr:ext cx="194454" cy="557466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id="{08EF40F5-4AD6-437E-8406-D1F68E379398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25</xdr:row>
      <xdr:rowOff>0</xdr:rowOff>
    </xdr:from>
    <xdr:ext cx="194454" cy="557466"/>
    <xdr:sp macro="" textlink="">
      <xdr:nvSpPr>
        <xdr:cNvPr id="158" name="TextBox 157">
          <a:extLst>
            <a:ext uri="{FF2B5EF4-FFF2-40B4-BE49-F238E27FC236}">
              <a16:creationId xmlns:a16="http://schemas.microsoft.com/office/drawing/2014/main" id="{992BE69B-CF10-4720-9563-5A773C0E3278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25</xdr:row>
      <xdr:rowOff>0</xdr:rowOff>
    </xdr:from>
    <xdr:ext cx="194454" cy="557466"/>
    <xdr:sp macro="" textlink="">
      <xdr:nvSpPr>
        <xdr:cNvPr id="159" name="TextBox 158">
          <a:extLst>
            <a:ext uri="{FF2B5EF4-FFF2-40B4-BE49-F238E27FC236}">
              <a16:creationId xmlns:a16="http://schemas.microsoft.com/office/drawing/2014/main" id="{D38E606F-C9AE-4359-80DB-BD5AA7B9DCE2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25</xdr:row>
      <xdr:rowOff>0</xdr:rowOff>
    </xdr:from>
    <xdr:ext cx="194454" cy="557466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B3C71B25-F035-432D-8D28-4D98A6ECD52C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25</xdr:row>
      <xdr:rowOff>0</xdr:rowOff>
    </xdr:from>
    <xdr:ext cx="194454" cy="557466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id="{015C77BE-249A-422A-A5BF-3C3E3C638AEB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25</xdr:row>
      <xdr:rowOff>0</xdr:rowOff>
    </xdr:from>
    <xdr:ext cx="194454" cy="557466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id="{2D7A133F-DDA9-43B0-A96A-AF19256F2930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26</xdr:row>
      <xdr:rowOff>0</xdr:rowOff>
    </xdr:from>
    <xdr:ext cx="194454" cy="557466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8035BEEA-3748-410B-B1F7-D68E5660DF83}"/>
            </a:ext>
          </a:extLst>
        </xdr:cNvPr>
        <xdr:cNvSpPr txBox="1"/>
      </xdr:nvSpPr>
      <xdr:spPr>
        <a:xfrm>
          <a:off x="778808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26</xdr:row>
      <xdr:rowOff>0</xdr:rowOff>
    </xdr:from>
    <xdr:ext cx="194454" cy="557466"/>
    <xdr:sp macro="" textlink="">
      <xdr:nvSpPr>
        <xdr:cNvPr id="164" name="TextBox 163">
          <a:extLst>
            <a:ext uri="{FF2B5EF4-FFF2-40B4-BE49-F238E27FC236}">
              <a16:creationId xmlns:a16="http://schemas.microsoft.com/office/drawing/2014/main" id="{B31A1820-1718-4591-9168-A7A032B9B6BF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26</xdr:row>
      <xdr:rowOff>0</xdr:rowOff>
    </xdr:from>
    <xdr:ext cx="194454" cy="557466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35A5B341-853E-4296-839C-6125F3386D9A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26</xdr:row>
      <xdr:rowOff>0</xdr:rowOff>
    </xdr:from>
    <xdr:ext cx="194454" cy="557466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80F2D757-5155-4EAA-AF56-B5B146506CF4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26</xdr:row>
      <xdr:rowOff>0</xdr:rowOff>
    </xdr:from>
    <xdr:ext cx="194454" cy="557466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B909046F-2B5F-4371-93D2-9E97015E48C0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26</xdr:row>
      <xdr:rowOff>0</xdr:rowOff>
    </xdr:from>
    <xdr:ext cx="194454" cy="557466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E9B674FE-2355-497C-B066-5E1C74C2A847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26</xdr:row>
      <xdr:rowOff>0</xdr:rowOff>
    </xdr:from>
    <xdr:ext cx="194454" cy="557466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E3EA4A14-FC3C-48C1-ABC5-62CF84F4A4CA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27</xdr:row>
      <xdr:rowOff>0</xdr:rowOff>
    </xdr:from>
    <xdr:ext cx="194454" cy="557466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99E7401C-3FEE-43BD-9EB7-2B6DA5AD9797}"/>
            </a:ext>
          </a:extLst>
        </xdr:cNvPr>
        <xdr:cNvSpPr txBox="1"/>
      </xdr:nvSpPr>
      <xdr:spPr>
        <a:xfrm>
          <a:off x="778808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27</xdr:row>
      <xdr:rowOff>0</xdr:rowOff>
    </xdr:from>
    <xdr:ext cx="194454" cy="557466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F210F2D0-D67C-4636-B217-FADD0B115CFA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27</xdr:row>
      <xdr:rowOff>0</xdr:rowOff>
    </xdr:from>
    <xdr:ext cx="194454" cy="557466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D3D393CB-35F3-4E74-B6AE-D22F23F52761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27</xdr:row>
      <xdr:rowOff>0</xdr:rowOff>
    </xdr:from>
    <xdr:ext cx="194454" cy="557466"/>
    <xdr:sp macro="" textlink="">
      <xdr:nvSpPr>
        <xdr:cNvPr id="173" name="TextBox 172">
          <a:extLst>
            <a:ext uri="{FF2B5EF4-FFF2-40B4-BE49-F238E27FC236}">
              <a16:creationId xmlns:a16="http://schemas.microsoft.com/office/drawing/2014/main" id="{165505CC-D55C-4B75-B3E0-CE4B957EBA67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27</xdr:row>
      <xdr:rowOff>0</xdr:rowOff>
    </xdr:from>
    <xdr:ext cx="194454" cy="557466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id="{0832BE4E-9D69-4B37-805D-09E41FA69FCA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27</xdr:row>
      <xdr:rowOff>0</xdr:rowOff>
    </xdr:from>
    <xdr:ext cx="194454" cy="557466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id="{F4E0CB65-5B41-4FE3-AA96-BDE25A061EE8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27</xdr:row>
      <xdr:rowOff>0</xdr:rowOff>
    </xdr:from>
    <xdr:ext cx="194454" cy="557466"/>
    <xdr:sp macro="" textlink="">
      <xdr:nvSpPr>
        <xdr:cNvPr id="176" name="TextBox 175">
          <a:extLst>
            <a:ext uri="{FF2B5EF4-FFF2-40B4-BE49-F238E27FC236}">
              <a16:creationId xmlns:a16="http://schemas.microsoft.com/office/drawing/2014/main" id="{9931D348-837E-48D8-BCCA-54E806FD74C6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28</xdr:row>
      <xdr:rowOff>0</xdr:rowOff>
    </xdr:from>
    <xdr:ext cx="194454" cy="557466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id="{6C7D1C73-D733-43EA-9374-AE741B32F5FC}"/>
            </a:ext>
          </a:extLst>
        </xdr:cNvPr>
        <xdr:cNvSpPr txBox="1"/>
      </xdr:nvSpPr>
      <xdr:spPr>
        <a:xfrm>
          <a:off x="778808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28</xdr:row>
      <xdr:rowOff>0</xdr:rowOff>
    </xdr:from>
    <xdr:ext cx="194454" cy="557466"/>
    <xdr:sp macro="" textlink="">
      <xdr:nvSpPr>
        <xdr:cNvPr id="178" name="TextBox 177">
          <a:extLst>
            <a:ext uri="{FF2B5EF4-FFF2-40B4-BE49-F238E27FC236}">
              <a16:creationId xmlns:a16="http://schemas.microsoft.com/office/drawing/2014/main" id="{F9DFB5A6-B681-48B6-B94F-8C29DDE53C29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28</xdr:row>
      <xdr:rowOff>0</xdr:rowOff>
    </xdr:from>
    <xdr:ext cx="194454" cy="557466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id="{75B289C8-74E6-4365-9992-7ACA6DB64E97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28</xdr:row>
      <xdr:rowOff>0</xdr:rowOff>
    </xdr:from>
    <xdr:ext cx="194454" cy="557466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CF7A28F6-D8E4-4D52-AA30-E4FB097F3624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28</xdr:row>
      <xdr:rowOff>0</xdr:rowOff>
    </xdr:from>
    <xdr:ext cx="194454" cy="557466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9F6E50F8-6016-499C-9F91-C24EAC08AB40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28</xdr:row>
      <xdr:rowOff>0</xdr:rowOff>
    </xdr:from>
    <xdr:ext cx="194454" cy="557466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2733187A-4365-4DC3-8AF6-A4859EAA573E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28</xdr:row>
      <xdr:rowOff>0</xdr:rowOff>
    </xdr:from>
    <xdr:ext cx="194454" cy="557466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B5B54AC9-36C4-447D-AB3C-8D48AB7AB881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29</xdr:row>
      <xdr:rowOff>0</xdr:rowOff>
    </xdr:from>
    <xdr:ext cx="194454" cy="557466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CA009200-5E06-4088-A5FC-02D1ED5577E7}"/>
            </a:ext>
          </a:extLst>
        </xdr:cNvPr>
        <xdr:cNvSpPr txBox="1"/>
      </xdr:nvSpPr>
      <xdr:spPr>
        <a:xfrm>
          <a:off x="778808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29</xdr:row>
      <xdr:rowOff>0</xdr:rowOff>
    </xdr:from>
    <xdr:ext cx="194454" cy="557466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410FA4BD-4719-4796-89FB-17C6C0E0E58B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29</xdr:row>
      <xdr:rowOff>0</xdr:rowOff>
    </xdr:from>
    <xdr:ext cx="194454" cy="557466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A42F4296-282D-4211-A7AD-8375E47F57D2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29</xdr:row>
      <xdr:rowOff>0</xdr:rowOff>
    </xdr:from>
    <xdr:ext cx="194454" cy="557466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BE43DF5B-93A7-4A44-A6B2-53CB5977953F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29</xdr:row>
      <xdr:rowOff>0</xdr:rowOff>
    </xdr:from>
    <xdr:ext cx="194454" cy="557466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6C23F0A5-159B-4FC3-90D4-00D7082CB063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29</xdr:row>
      <xdr:rowOff>0</xdr:rowOff>
    </xdr:from>
    <xdr:ext cx="194454" cy="557466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CC930F61-F402-4C3C-8945-B93464E265B6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29</xdr:row>
      <xdr:rowOff>0</xdr:rowOff>
    </xdr:from>
    <xdr:ext cx="194454" cy="557466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AD363054-E8FB-440A-8803-D1370FA0361E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30</xdr:row>
      <xdr:rowOff>0</xdr:rowOff>
    </xdr:from>
    <xdr:ext cx="194454" cy="557466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BFD46AF7-01F0-4C55-9AAD-31A826FCA244}"/>
            </a:ext>
          </a:extLst>
        </xdr:cNvPr>
        <xdr:cNvSpPr txBox="1"/>
      </xdr:nvSpPr>
      <xdr:spPr>
        <a:xfrm>
          <a:off x="778808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30</xdr:row>
      <xdr:rowOff>0</xdr:rowOff>
    </xdr:from>
    <xdr:ext cx="194454" cy="557466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DF4E3DB0-0FE5-4CB4-979F-B0F1FA7B4FFD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30</xdr:row>
      <xdr:rowOff>0</xdr:rowOff>
    </xdr:from>
    <xdr:ext cx="194454" cy="557466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0C9F0716-FF0F-4E0A-BD40-BB6F10ACC8C6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30</xdr:row>
      <xdr:rowOff>0</xdr:rowOff>
    </xdr:from>
    <xdr:ext cx="194454" cy="557466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E2707207-CFB2-4B73-BB76-2997CD1750CE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30</xdr:row>
      <xdr:rowOff>0</xdr:rowOff>
    </xdr:from>
    <xdr:ext cx="194454" cy="557466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0C87C296-4DE2-40EE-A0EF-7B52F1D52FA7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30</xdr:row>
      <xdr:rowOff>0</xdr:rowOff>
    </xdr:from>
    <xdr:ext cx="194454" cy="557466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B6A9F564-779E-446E-B4AA-682044EC2B48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30</xdr:row>
      <xdr:rowOff>0</xdr:rowOff>
    </xdr:from>
    <xdr:ext cx="194454" cy="557466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A446617E-B0A0-4F08-8BC4-2C88E7981740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31</xdr:row>
      <xdr:rowOff>0</xdr:rowOff>
    </xdr:from>
    <xdr:ext cx="194454" cy="557466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E9A2CE63-F82E-42EB-9D45-E9F91BFF128D}"/>
            </a:ext>
          </a:extLst>
        </xdr:cNvPr>
        <xdr:cNvSpPr txBox="1"/>
      </xdr:nvSpPr>
      <xdr:spPr>
        <a:xfrm>
          <a:off x="778808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31</xdr:row>
      <xdr:rowOff>0</xdr:rowOff>
    </xdr:from>
    <xdr:ext cx="194454" cy="557466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E703A99B-5FF2-4561-8066-CC8DFE77FDB2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31</xdr:row>
      <xdr:rowOff>0</xdr:rowOff>
    </xdr:from>
    <xdr:ext cx="194454" cy="557466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D2BFD449-C599-43DD-B891-80D3478FAAB9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31</xdr:row>
      <xdr:rowOff>0</xdr:rowOff>
    </xdr:from>
    <xdr:ext cx="194454" cy="557466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02AE48EA-43FD-4128-9776-D683341D6901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31</xdr:row>
      <xdr:rowOff>0</xdr:rowOff>
    </xdr:from>
    <xdr:ext cx="194454" cy="557466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D23E79D2-2972-4214-89A0-6EFB9452DB80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31</xdr:row>
      <xdr:rowOff>0</xdr:rowOff>
    </xdr:from>
    <xdr:ext cx="194454" cy="557466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FF9F24A8-3548-4444-A42A-48E51F298209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31</xdr:row>
      <xdr:rowOff>0</xdr:rowOff>
    </xdr:from>
    <xdr:ext cx="194454" cy="557466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25E7B43D-3FC7-4671-847B-50AFC00245C4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32</xdr:row>
      <xdr:rowOff>0</xdr:rowOff>
    </xdr:from>
    <xdr:ext cx="194454" cy="557466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71F97F31-24C8-4CF3-964D-3695CE09EA47}"/>
            </a:ext>
          </a:extLst>
        </xdr:cNvPr>
        <xdr:cNvSpPr txBox="1"/>
      </xdr:nvSpPr>
      <xdr:spPr>
        <a:xfrm>
          <a:off x="778808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32</xdr:row>
      <xdr:rowOff>0</xdr:rowOff>
    </xdr:from>
    <xdr:ext cx="194454" cy="557466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2EF8CA02-55A5-444C-BABC-22AB0325ED48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32</xdr:row>
      <xdr:rowOff>0</xdr:rowOff>
    </xdr:from>
    <xdr:ext cx="194454" cy="557466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E079AC04-AD68-4D48-8167-497019F952DA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32</xdr:row>
      <xdr:rowOff>0</xdr:rowOff>
    </xdr:from>
    <xdr:ext cx="194454" cy="557466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88635674-415A-4C78-B812-3A831FC608E5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32</xdr:row>
      <xdr:rowOff>0</xdr:rowOff>
    </xdr:from>
    <xdr:ext cx="194454" cy="557466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2F1073C8-E881-4C7D-816C-572A4964A982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32</xdr:row>
      <xdr:rowOff>0</xdr:rowOff>
    </xdr:from>
    <xdr:ext cx="194454" cy="557466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869BDD89-10FF-419B-AA49-4CBE93939326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32</xdr:row>
      <xdr:rowOff>0</xdr:rowOff>
    </xdr:from>
    <xdr:ext cx="194454" cy="557466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754205A2-BA7D-4403-8C56-7E44C0C74CC7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33</xdr:row>
      <xdr:rowOff>0</xdr:rowOff>
    </xdr:from>
    <xdr:ext cx="194454" cy="557466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9A648C12-D570-4555-B810-83887A5ABB79}"/>
            </a:ext>
          </a:extLst>
        </xdr:cNvPr>
        <xdr:cNvSpPr txBox="1"/>
      </xdr:nvSpPr>
      <xdr:spPr>
        <a:xfrm>
          <a:off x="778808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33</xdr:row>
      <xdr:rowOff>0</xdr:rowOff>
    </xdr:from>
    <xdr:ext cx="194454" cy="557466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FD5B14F8-4A09-4675-A784-FC99AF7E305F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33</xdr:row>
      <xdr:rowOff>0</xdr:rowOff>
    </xdr:from>
    <xdr:ext cx="194454" cy="557466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9351E4C0-C016-42EC-BB99-9D95F12AC850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33</xdr:row>
      <xdr:rowOff>0</xdr:rowOff>
    </xdr:from>
    <xdr:ext cx="194454" cy="557466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09E73C18-C979-4EA6-B614-DEC0486DD023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33</xdr:row>
      <xdr:rowOff>0</xdr:rowOff>
    </xdr:from>
    <xdr:ext cx="194454" cy="557466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DC03B383-0D2C-44D7-B9D0-94F50ECE90B1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33</xdr:row>
      <xdr:rowOff>0</xdr:rowOff>
    </xdr:from>
    <xdr:ext cx="194454" cy="557466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98742DD6-AD74-4B37-A453-5653716D4D0B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33</xdr:row>
      <xdr:rowOff>0</xdr:rowOff>
    </xdr:from>
    <xdr:ext cx="194454" cy="557466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3DC221A8-D764-4ABC-B70B-C608BED507A9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34</xdr:row>
      <xdr:rowOff>0</xdr:rowOff>
    </xdr:from>
    <xdr:ext cx="194454" cy="557466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1AAD3692-55AC-416D-BED3-E7722657E359}"/>
            </a:ext>
          </a:extLst>
        </xdr:cNvPr>
        <xdr:cNvSpPr txBox="1"/>
      </xdr:nvSpPr>
      <xdr:spPr>
        <a:xfrm>
          <a:off x="778808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34</xdr:row>
      <xdr:rowOff>0</xdr:rowOff>
    </xdr:from>
    <xdr:ext cx="194454" cy="557466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DE95D555-0156-47AF-8429-51008DB815A3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34</xdr:row>
      <xdr:rowOff>0</xdr:rowOff>
    </xdr:from>
    <xdr:ext cx="194454" cy="557466"/>
    <xdr:sp macro="" textlink="">
      <xdr:nvSpPr>
        <xdr:cNvPr id="221" name="TextBox 220">
          <a:extLst>
            <a:ext uri="{FF2B5EF4-FFF2-40B4-BE49-F238E27FC236}">
              <a16:creationId xmlns:a16="http://schemas.microsoft.com/office/drawing/2014/main" id="{9058A437-1316-4D07-85BE-4401CDD5CBB8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34</xdr:row>
      <xdr:rowOff>0</xdr:rowOff>
    </xdr:from>
    <xdr:ext cx="194454" cy="557466"/>
    <xdr:sp macro="" textlink="">
      <xdr:nvSpPr>
        <xdr:cNvPr id="222" name="TextBox 221">
          <a:extLst>
            <a:ext uri="{FF2B5EF4-FFF2-40B4-BE49-F238E27FC236}">
              <a16:creationId xmlns:a16="http://schemas.microsoft.com/office/drawing/2014/main" id="{CAF2F7FF-DF53-4407-A107-9CD6E3F29A0C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34</xdr:row>
      <xdr:rowOff>0</xdr:rowOff>
    </xdr:from>
    <xdr:ext cx="194454" cy="557466"/>
    <xdr:sp macro="" textlink="">
      <xdr:nvSpPr>
        <xdr:cNvPr id="223" name="TextBox 222">
          <a:extLst>
            <a:ext uri="{FF2B5EF4-FFF2-40B4-BE49-F238E27FC236}">
              <a16:creationId xmlns:a16="http://schemas.microsoft.com/office/drawing/2014/main" id="{71291BD1-9839-43CB-AA26-C38B54EBC165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34</xdr:row>
      <xdr:rowOff>0</xdr:rowOff>
    </xdr:from>
    <xdr:ext cx="194454" cy="557466"/>
    <xdr:sp macro="" textlink="">
      <xdr:nvSpPr>
        <xdr:cNvPr id="224" name="TextBox 223">
          <a:extLst>
            <a:ext uri="{FF2B5EF4-FFF2-40B4-BE49-F238E27FC236}">
              <a16:creationId xmlns:a16="http://schemas.microsoft.com/office/drawing/2014/main" id="{8F086090-B137-4870-BD6B-5CF200858D43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34</xdr:row>
      <xdr:rowOff>0</xdr:rowOff>
    </xdr:from>
    <xdr:ext cx="194454" cy="557466"/>
    <xdr:sp macro="" textlink="">
      <xdr:nvSpPr>
        <xdr:cNvPr id="225" name="TextBox 224">
          <a:extLst>
            <a:ext uri="{FF2B5EF4-FFF2-40B4-BE49-F238E27FC236}">
              <a16:creationId xmlns:a16="http://schemas.microsoft.com/office/drawing/2014/main" id="{C21649C2-1D98-4A5B-8829-F6563DC5F904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35</xdr:row>
      <xdr:rowOff>0</xdr:rowOff>
    </xdr:from>
    <xdr:ext cx="194454" cy="557466"/>
    <xdr:sp macro="" textlink="">
      <xdr:nvSpPr>
        <xdr:cNvPr id="226" name="TextBox 225">
          <a:extLst>
            <a:ext uri="{FF2B5EF4-FFF2-40B4-BE49-F238E27FC236}">
              <a16:creationId xmlns:a16="http://schemas.microsoft.com/office/drawing/2014/main" id="{738314D9-C5C6-4E0B-9EFB-48C6F612E83D}"/>
            </a:ext>
          </a:extLst>
        </xdr:cNvPr>
        <xdr:cNvSpPr txBox="1"/>
      </xdr:nvSpPr>
      <xdr:spPr>
        <a:xfrm>
          <a:off x="778808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35</xdr:row>
      <xdr:rowOff>0</xdr:rowOff>
    </xdr:from>
    <xdr:ext cx="194454" cy="557466"/>
    <xdr:sp macro="" textlink="">
      <xdr:nvSpPr>
        <xdr:cNvPr id="227" name="TextBox 226">
          <a:extLst>
            <a:ext uri="{FF2B5EF4-FFF2-40B4-BE49-F238E27FC236}">
              <a16:creationId xmlns:a16="http://schemas.microsoft.com/office/drawing/2014/main" id="{582FB29A-4CC9-40DB-A117-FED4F61BFA0A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35</xdr:row>
      <xdr:rowOff>0</xdr:rowOff>
    </xdr:from>
    <xdr:ext cx="194454" cy="557466"/>
    <xdr:sp macro="" textlink="">
      <xdr:nvSpPr>
        <xdr:cNvPr id="228" name="TextBox 227">
          <a:extLst>
            <a:ext uri="{FF2B5EF4-FFF2-40B4-BE49-F238E27FC236}">
              <a16:creationId xmlns:a16="http://schemas.microsoft.com/office/drawing/2014/main" id="{602E86A3-03D3-4728-8F08-457E57E162C4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35</xdr:row>
      <xdr:rowOff>0</xdr:rowOff>
    </xdr:from>
    <xdr:ext cx="194454" cy="557466"/>
    <xdr:sp macro="" textlink="">
      <xdr:nvSpPr>
        <xdr:cNvPr id="229" name="TextBox 228">
          <a:extLst>
            <a:ext uri="{FF2B5EF4-FFF2-40B4-BE49-F238E27FC236}">
              <a16:creationId xmlns:a16="http://schemas.microsoft.com/office/drawing/2014/main" id="{564DB06C-D350-4474-9087-1264608B6904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35</xdr:row>
      <xdr:rowOff>0</xdr:rowOff>
    </xdr:from>
    <xdr:ext cx="194454" cy="557466"/>
    <xdr:sp macro="" textlink="">
      <xdr:nvSpPr>
        <xdr:cNvPr id="230" name="TextBox 229">
          <a:extLst>
            <a:ext uri="{FF2B5EF4-FFF2-40B4-BE49-F238E27FC236}">
              <a16:creationId xmlns:a16="http://schemas.microsoft.com/office/drawing/2014/main" id="{89B79E9A-0882-4CA7-8807-0EEFBE035F3A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35</xdr:row>
      <xdr:rowOff>0</xdr:rowOff>
    </xdr:from>
    <xdr:ext cx="194454" cy="557466"/>
    <xdr:sp macro="" textlink="">
      <xdr:nvSpPr>
        <xdr:cNvPr id="231" name="TextBox 230">
          <a:extLst>
            <a:ext uri="{FF2B5EF4-FFF2-40B4-BE49-F238E27FC236}">
              <a16:creationId xmlns:a16="http://schemas.microsoft.com/office/drawing/2014/main" id="{8103B375-951E-4870-AC48-462F4B259393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35</xdr:row>
      <xdr:rowOff>0</xdr:rowOff>
    </xdr:from>
    <xdr:ext cx="194454" cy="557466"/>
    <xdr:sp macro="" textlink="">
      <xdr:nvSpPr>
        <xdr:cNvPr id="232" name="TextBox 231">
          <a:extLst>
            <a:ext uri="{FF2B5EF4-FFF2-40B4-BE49-F238E27FC236}">
              <a16:creationId xmlns:a16="http://schemas.microsoft.com/office/drawing/2014/main" id="{DFE770F5-AA20-4E18-A083-087A8EE828B5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36</xdr:row>
      <xdr:rowOff>0</xdr:rowOff>
    </xdr:from>
    <xdr:ext cx="194454" cy="557466"/>
    <xdr:sp macro="" textlink="">
      <xdr:nvSpPr>
        <xdr:cNvPr id="233" name="TextBox 232">
          <a:extLst>
            <a:ext uri="{FF2B5EF4-FFF2-40B4-BE49-F238E27FC236}">
              <a16:creationId xmlns:a16="http://schemas.microsoft.com/office/drawing/2014/main" id="{6D909E54-9656-497B-B937-161D1467FC03}"/>
            </a:ext>
          </a:extLst>
        </xdr:cNvPr>
        <xdr:cNvSpPr txBox="1"/>
      </xdr:nvSpPr>
      <xdr:spPr>
        <a:xfrm>
          <a:off x="778808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36</xdr:row>
      <xdr:rowOff>0</xdr:rowOff>
    </xdr:from>
    <xdr:ext cx="194454" cy="557466"/>
    <xdr:sp macro="" textlink="">
      <xdr:nvSpPr>
        <xdr:cNvPr id="234" name="TextBox 233">
          <a:extLst>
            <a:ext uri="{FF2B5EF4-FFF2-40B4-BE49-F238E27FC236}">
              <a16:creationId xmlns:a16="http://schemas.microsoft.com/office/drawing/2014/main" id="{F04AFC34-CFC0-4ED3-B9F0-38CF076D6336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36</xdr:row>
      <xdr:rowOff>0</xdr:rowOff>
    </xdr:from>
    <xdr:ext cx="194454" cy="557466"/>
    <xdr:sp macro="" textlink="">
      <xdr:nvSpPr>
        <xdr:cNvPr id="235" name="TextBox 234">
          <a:extLst>
            <a:ext uri="{FF2B5EF4-FFF2-40B4-BE49-F238E27FC236}">
              <a16:creationId xmlns:a16="http://schemas.microsoft.com/office/drawing/2014/main" id="{C1A056AF-0313-4CF1-A1C3-B132BED4C401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36</xdr:row>
      <xdr:rowOff>0</xdr:rowOff>
    </xdr:from>
    <xdr:ext cx="194454" cy="557466"/>
    <xdr:sp macro="" textlink="">
      <xdr:nvSpPr>
        <xdr:cNvPr id="236" name="TextBox 235">
          <a:extLst>
            <a:ext uri="{FF2B5EF4-FFF2-40B4-BE49-F238E27FC236}">
              <a16:creationId xmlns:a16="http://schemas.microsoft.com/office/drawing/2014/main" id="{9E7F89EF-B1E6-4239-A881-9E86389569CB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36</xdr:row>
      <xdr:rowOff>0</xdr:rowOff>
    </xdr:from>
    <xdr:ext cx="194454" cy="557466"/>
    <xdr:sp macro="" textlink="">
      <xdr:nvSpPr>
        <xdr:cNvPr id="237" name="TextBox 236">
          <a:extLst>
            <a:ext uri="{FF2B5EF4-FFF2-40B4-BE49-F238E27FC236}">
              <a16:creationId xmlns:a16="http://schemas.microsoft.com/office/drawing/2014/main" id="{96FB0D03-3E18-499A-923E-D7B346D8AF95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36</xdr:row>
      <xdr:rowOff>0</xdr:rowOff>
    </xdr:from>
    <xdr:ext cx="194454" cy="557466"/>
    <xdr:sp macro="" textlink="">
      <xdr:nvSpPr>
        <xdr:cNvPr id="238" name="TextBox 237">
          <a:extLst>
            <a:ext uri="{FF2B5EF4-FFF2-40B4-BE49-F238E27FC236}">
              <a16:creationId xmlns:a16="http://schemas.microsoft.com/office/drawing/2014/main" id="{141E37CE-2DDD-42B7-BBE5-E740CDFEF21F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36</xdr:row>
      <xdr:rowOff>0</xdr:rowOff>
    </xdr:from>
    <xdr:ext cx="194454" cy="557466"/>
    <xdr:sp macro="" textlink="">
      <xdr:nvSpPr>
        <xdr:cNvPr id="239" name="TextBox 238">
          <a:extLst>
            <a:ext uri="{FF2B5EF4-FFF2-40B4-BE49-F238E27FC236}">
              <a16:creationId xmlns:a16="http://schemas.microsoft.com/office/drawing/2014/main" id="{A2E18EF4-A45A-4D84-ADCD-E908CC2317D5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37</xdr:row>
      <xdr:rowOff>0</xdr:rowOff>
    </xdr:from>
    <xdr:ext cx="194454" cy="557466"/>
    <xdr:sp macro="" textlink="">
      <xdr:nvSpPr>
        <xdr:cNvPr id="240" name="TextBox 239">
          <a:extLst>
            <a:ext uri="{FF2B5EF4-FFF2-40B4-BE49-F238E27FC236}">
              <a16:creationId xmlns:a16="http://schemas.microsoft.com/office/drawing/2014/main" id="{A36C1D81-CF15-478E-937C-C7C8A847DAE4}"/>
            </a:ext>
          </a:extLst>
        </xdr:cNvPr>
        <xdr:cNvSpPr txBox="1"/>
      </xdr:nvSpPr>
      <xdr:spPr>
        <a:xfrm>
          <a:off x="778808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37</xdr:row>
      <xdr:rowOff>0</xdr:rowOff>
    </xdr:from>
    <xdr:ext cx="194454" cy="557466"/>
    <xdr:sp macro="" textlink="">
      <xdr:nvSpPr>
        <xdr:cNvPr id="241" name="TextBox 240">
          <a:extLst>
            <a:ext uri="{FF2B5EF4-FFF2-40B4-BE49-F238E27FC236}">
              <a16:creationId xmlns:a16="http://schemas.microsoft.com/office/drawing/2014/main" id="{AEF1A55F-4668-4255-BF35-C2DCE9815A71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37</xdr:row>
      <xdr:rowOff>0</xdr:rowOff>
    </xdr:from>
    <xdr:ext cx="194454" cy="557466"/>
    <xdr:sp macro="" textlink="">
      <xdr:nvSpPr>
        <xdr:cNvPr id="242" name="TextBox 241">
          <a:extLst>
            <a:ext uri="{FF2B5EF4-FFF2-40B4-BE49-F238E27FC236}">
              <a16:creationId xmlns:a16="http://schemas.microsoft.com/office/drawing/2014/main" id="{A8A2BF7B-B316-4FA4-9411-B17B463B0BE4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37</xdr:row>
      <xdr:rowOff>0</xdr:rowOff>
    </xdr:from>
    <xdr:ext cx="194454" cy="557466"/>
    <xdr:sp macro="" textlink="">
      <xdr:nvSpPr>
        <xdr:cNvPr id="243" name="TextBox 242">
          <a:extLst>
            <a:ext uri="{FF2B5EF4-FFF2-40B4-BE49-F238E27FC236}">
              <a16:creationId xmlns:a16="http://schemas.microsoft.com/office/drawing/2014/main" id="{28AFF2F2-8B8E-4580-8B09-C9AC9A8100A8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37</xdr:row>
      <xdr:rowOff>0</xdr:rowOff>
    </xdr:from>
    <xdr:ext cx="194454" cy="557466"/>
    <xdr:sp macro="" textlink="">
      <xdr:nvSpPr>
        <xdr:cNvPr id="244" name="TextBox 243">
          <a:extLst>
            <a:ext uri="{FF2B5EF4-FFF2-40B4-BE49-F238E27FC236}">
              <a16:creationId xmlns:a16="http://schemas.microsoft.com/office/drawing/2014/main" id="{7B25C96F-9E3A-42B4-8086-04505799039D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37</xdr:row>
      <xdr:rowOff>0</xdr:rowOff>
    </xdr:from>
    <xdr:ext cx="194454" cy="557466"/>
    <xdr:sp macro="" textlink="">
      <xdr:nvSpPr>
        <xdr:cNvPr id="245" name="TextBox 244">
          <a:extLst>
            <a:ext uri="{FF2B5EF4-FFF2-40B4-BE49-F238E27FC236}">
              <a16:creationId xmlns:a16="http://schemas.microsoft.com/office/drawing/2014/main" id="{51CB9010-DF30-4D3B-A826-E8A9DC8ABA2E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37</xdr:row>
      <xdr:rowOff>0</xdr:rowOff>
    </xdr:from>
    <xdr:ext cx="194454" cy="557466"/>
    <xdr:sp macro="" textlink="">
      <xdr:nvSpPr>
        <xdr:cNvPr id="246" name="TextBox 245">
          <a:extLst>
            <a:ext uri="{FF2B5EF4-FFF2-40B4-BE49-F238E27FC236}">
              <a16:creationId xmlns:a16="http://schemas.microsoft.com/office/drawing/2014/main" id="{707F9572-9FA3-4554-9E86-0F2D7D3A7993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38</xdr:row>
      <xdr:rowOff>0</xdr:rowOff>
    </xdr:from>
    <xdr:ext cx="194454" cy="557466"/>
    <xdr:sp macro="" textlink="">
      <xdr:nvSpPr>
        <xdr:cNvPr id="247" name="TextBox 246">
          <a:extLst>
            <a:ext uri="{FF2B5EF4-FFF2-40B4-BE49-F238E27FC236}">
              <a16:creationId xmlns:a16="http://schemas.microsoft.com/office/drawing/2014/main" id="{2AE1598A-D973-4C82-803F-E10FE30AF6F6}"/>
            </a:ext>
          </a:extLst>
        </xdr:cNvPr>
        <xdr:cNvSpPr txBox="1"/>
      </xdr:nvSpPr>
      <xdr:spPr>
        <a:xfrm>
          <a:off x="778808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38</xdr:row>
      <xdr:rowOff>0</xdr:rowOff>
    </xdr:from>
    <xdr:ext cx="194454" cy="557466"/>
    <xdr:sp macro="" textlink="">
      <xdr:nvSpPr>
        <xdr:cNvPr id="248" name="TextBox 247">
          <a:extLst>
            <a:ext uri="{FF2B5EF4-FFF2-40B4-BE49-F238E27FC236}">
              <a16:creationId xmlns:a16="http://schemas.microsoft.com/office/drawing/2014/main" id="{F34F4ECD-C043-4443-BEC2-F412EC6FD1E2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38</xdr:row>
      <xdr:rowOff>0</xdr:rowOff>
    </xdr:from>
    <xdr:ext cx="194454" cy="557466"/>
    <xdr:sp macro="" textlink="">
      <xdr:nvSpPr>
        <xdr:cNvPr id="249" name="TextBox 248">
          <a:extLst>
            <a:ext uri="{FF2B5EF4-FFF2-40B4-BE49-F238E27FC236}">
              <a16:creationId xmlns:a16="http://schemas.microsoft.com/office/drawing/2014/main" id="{CAD5B98E-69B4-4AF1-8B40-BCDAE3C8E85F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38</xdr:row>
      <xdr:rowOff>0</xdr:rowOff>
    </xdr:from>
    <xdr:ext cx="194454" cy="557466"/>
    <xdr:sp macro="" textlink="">
      <xdr:nvSpPr>
        <xdr:cNvPr id="250" name="TextBox 249">
          <a:extLst>
            <a:ext uri="{FF2B5EF4-FFF2-40B4-BE49-F238E27FC236}">
              <a16:creationId xmlns:a16="http://schemas.microsoft.com/office/drawing/2014/main" id="{5F674B62-FD3A-4AF8-95B4-04A34667F7D7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38</xdr:row>
      <xdr:rowOff>0</xdr:rowOff>
    </xdr:from>
    <xdr:ext cx="194454" cy="557466"/>
    <xdr:sp macro="" textlink="">
      <xdr:nvSpPr>
        <xdr:cNvPr id="251" name="TextBox 250">
          <a:extLst>
            <a:ext uri="{FF2B5EF4-FFF2-40B4-BE49-F238E27FC236}">
              <a16:creationId xmlns:a16="http://schemas.microsoft.com/office/drawing/2014/main" id="{32E45EA4-5C12-4D95-AC77-D6C937ACED4E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38</xdr:row>
      <xdr:rowOff>0</xdr:rowOff>
    </xdr:from>
    <xdr:ext cx="194454" cy="557466"/>
    <xdr:sp macro="" textlink="">
      <xdr:nvSpPr>
        <xdr:cNvPr id="252" name="TextBox 251">
          <a:extLst>
            <a:ext uri="{FF2B5EF4-FFF2-40B4-BE49-F238E27FC236}">
              <a16:creationId xmlns:a16="http://schemas.microsoft.com/office/drawing/2014/main" id="{89762A71-FA77-4EAC-9851-3E20936857A4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38</xdr:row>
      <xdr:rowOff>0</xdr:rowOff>
    </xdr:from>
    <xdr:ext cx="194454" cy="557466"/>
    <xdr:sp macro="" textlink="">
      <xdr:nvSpPr>
        <xdr:cNvPr id="253" name="TextBox 252">
          <a:extLst>
            <a:ext uri="{FF2B5EF4-FFF2-40B4-BE49-F238E27FC236}">
              <a16:creationId xmlns:a16="http://schemas.microsoft.com/office/drawing/2014/main" id="{46CF5D7E-5310-4EE4-80A7-0A6FB814B487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39</xdr:row>
      <xdr:rowOff>0</xdr:rowOff>
    </xdr:from>
    <xdr:ext cx="194454" cy="557466"/>
    <xdr:sp macro="" textlink="">
      <xdr:nvSpPr>
        <xdr:cNvPr id="254" name="TextBox 253">
          <a:extLst>
            <a:ext uri="{FF2B5EF4-FFF2-40B4-BE49-F238E27FC236}">
              <a16:creationId xmlns:a16="http://schemas.microsoft.com/office/drawing/2014/main" id="{B0663293-2D59-4BA5-9614-F7AEC9823159}"/>
            </a:ext>
          </a:extLst>
        </xdr:cNvPr>
        <xdr:cNvSpPr txBox="1"/>
      </xdr:nvSpPr>
      <xdr:spPr>
        <a:xfrm>
          <a:off x="778808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39</xdr:row>
      <xdr:rowOff>0</xdr:rowOff>
    </xdr:from>
    <xdr:ext cx="194454" cy="557466"/>
    <xdr:sp macro="" textlink="">
      <xdr:nvSpPr>
        <xdr:cNvPr id="255" name="TextBox 254">
          <a:extLst>
            <a:ext uri="{FF2B5EF4-FFF2-40B4-BE49-F238E27FC236}">
              <a16:creationId xmlns:a16="http://schemas.microsoft.com/office/drawing/2014/main" id="{FB1C4CEE-1350-4D8C-9648-4C119D75290B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39</xdr:row>
      <xdr:rowOff>0</xdr:rowOff>
    </xdr:from>
    <xdr:ext cx="194454" cy="557466"/>
    <xdr:sp macro="" textlink="">
      <xdr:nvSpPr>
        <xdr:cNvPr id="256" name="TextBox 255">
          <a:extLst>
            <a:ext uri="{FF2B5EF4-FFF2-40B4-BE49-F238E27FC236}">
              <a16:creationId xmlns:a16="http://schemas.microsoft.com/office/drawing/2014/main" id="{D6E0CC90-9CA5-4EC7-9600-881A1B1C1BD4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39</xdr:row>
      <xdr:rowOff>0</xdr:rowOff>
    </xdr:from>
    <xdr:ext cx="194454" cy="557466"/>
    <xdr:sp macro="" textlink="">
      <xdr:nvSpPr>
        <xdr:cNvPr id="257" name="TextBox 256">
          <a:extLst>
            <a:ext uri="{FF2B5EF4-FFF2-40B4-BE49-F238E27FC236}">
              <a16:creationId xmlns:a16="http://schemas.microsoft.com/office/drawing/2014/main" id="{7492C7A1-6FA5-469E-8FA0-C0E621DAA13F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39</xdr:row>
      <xdr:rowOff>0</xdr:rowOff>
    </xdr:from>
    <xdr:ext cx="194454" cy="557466"/>
    <xdr:sp macro="" textlink="">
      <xdr:nvSpPr>
        <xdr:cNvPr id="258" name="TextBox 257">
          <a:extLst>
            <a:ext uri="{FF2B5EF4-FFF2-40B4-BE49-F238E27FC236}">
              <a16:creationId xmlns:a16="http://schemas.microsoft.com/office/drawing/2014/main" id="{7E08887C-B78E-4996-A507-6E2428FF5FA1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39</xdr:row>
      <xdr:rowOff>0</xdr:rowOff>
    </xdr:from>
    <xdr:ext cx="194454" cy="557466"/>
    <xdr:sp macro="" textlink="">
      <xdr:nvSpPr>
        <xdr:cNvPr id="259" name="TextBox 258">
          <a:extLst>
            <a:ext uri="{FF2B5EF4-FFF2-40B4-BE49-F238E27FC236}">
              <a16:creationId xmlns:a16="http://schemas.microsoft.com/office/drawing/2014/main" id="{E8663A73-A414-495F-88A2-DC8E57F8B4B2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39</xdr:row>
      <xdr:rowOff>0</xdr:rowOff>
    </xdr:from>
    <xdr:ext cx="194454" cy="557466"/>
    <xdr:sp macro="" textlink="">
      <xdr:nvSpPr>
        <xdr:cNvPr id="260" name="TextBox 259">
          <a:extLst>
            <a:ext uri="{FF2B5EF4-FFF2-40B4-BE49-F238E27FC236}">
              <a16:creationId xmlns:a16="http://schemas.microsoft.com/office/drawing/2014/main" id="{CD70F2A0-2333-4F36-85B0-1E7719E8A5D2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40</xdr:row>
      <xdr:rowOff>0</xdr:rowOff>
    </xdr:from>
    <xdr:ext cx="194454" cy="557466"/>
    <xdr:sp macro="" textlink="">
      <xdr:nvSpPr>
        <xdr:cNvPr id="261" name="TextBox 260">
          <a:extLst>
            <a:ext uri="{FF2B5EF4-FFF2-40B4-BE49-F238E27FC236}">
              <a16:creationId xmlns:a16="http://schemas.microsoft.com/office/drawing/2014/main" id="{001FCF5E-86F8-4055-A188-5D227A6E121B}"/>
            </a:ext>
          </a:extLst>
        </xdr:cNvPr>
        <xdr:cNvSpPr txBox="1"/>
      </xdr:nvSpPr>
      <xdr:spPr>
        <a:xfrm>
          <a:off x="778808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40</xdr:row>
      <xdr:rowOff>0</xdr:rowOff>
    </xdr:from>
    <xdr:ext cx="194454" cy="557466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50476380-DAFB-46C5-BC71-3DF9AF425BF7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40</xdr:row>
      <xdr:rowOff>0</xdr:rowOff>
    </xdr:from>
    <xdr:ext cx="194454" cy="557466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C1C7C7BC-AAD7-408A-9050-BEF9700CFB58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40</xdr:row>
      <xdr:rowOff>0</xdr:rowOff>
    </xdr:from>
    <xdr:ext cx="194454" cy="557466"/>
    <xdr:sp macro="" textlink="">
      <xdr:nvSpPr>
        <xdr:cNvPr id="264" name="TextBox 263">
          <a:extLst>
            <a:ext uri="{FF2B5EF4-FFF2-40B4-BE49-F238E27FC236}">
              <a16:creationId xmlns:a16="http://schemas.microsoft.com/office/drawing/2014/main" id="{55E0E8EC-25E4-42E9-AE40-4F0FB42FB615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40</xdr:row>
      <xdr:rowOff>0</xdr:rowOff>
    </xdr:from>
    <xdr:ext cx="194454" cy="557466"/>
    <xdr:sp macro="" textlink="">
      <xdr:nvSpPr>
        <xdr:cNvPr id="265" name="TextBox 264">
          <a:extLst>
            <a:ext uri="{FF2B5EF4-FFF2-40B4-BE49-F238E27FC236}">
              <a16:creationId xmlns:a16="http://schemas.microsoft.com/office/drawing/2014/main" id="{B6D84A92-0492-49EC-9781-BC525B027D09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40</xdr:row>
      <xdr:rowOff>0</xdr:rowOff>
    </xdr:from>
    <xdr:ext cx="194454" cy="557466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3E9F2C8F-0128-4A1D-9C10-0FE4EB912873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40</xdr:row>
      <xdr:rowOff>0</xdr:rowOff>
    </xdr:from>
    <xdr:ext cx="194454" cy="557466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417E14B6-4094-41B6-BFCF-F6BDAC55154A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41</xdr:row>
      <xdr:rowOff>0</xdr:rowOff>
    </xdr:from>
    <xdr:ext cx="194454" cy="557466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CDCA0C65-6E99-46AC-8B4D-C19395D8AF9A}"/>
            </a:ext>
          </a:extLst>
        </xdr:cNvPr>
        <xdr:cNvSpPr txBox="1"/>
      </xdr:nvSpPr>
      <xdr:spPr>
        <a:xfrm>
          <a:off x="778808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41</xdr:row>
      <xdr:rowOff>0</xdr:rowOff>
    </xdr:from>
    <xdr:ext cx="194454" cy="557466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BCC3B8DE-E575-4BFD-842E-D39472E291DA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41</xdr:row>
      <xdr:rowOff>0</xdr:rowOff>
    </xdr:from>
    <xdr:ext cx="194454" cy="557466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E20C8579-2FDD-4B6F-A218-651F8F3DD39B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41</xdr:row>
      <xdr:rowOff>0</xdr:rowOff>
    </xdr:from>
    <xdr:ext cx="194454" cy="557466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364B8B9F-1C2D-4785-85FF-D2036FB6A506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41</xdr:row>
      <xdr:rowOff>0</xdr:rowOff>
    </xdr:from>
    <xdr:ext cx="194454" cy="557466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E5C89A51-D94A-46D2-BFB5-BB818062A5E7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41</xdr:row>
      <xdr:rowOff>0</xdr:rowOff>
    </xdr:from>
    <xdr:ext cx="194454" cy="557466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6C812097-23B8-43B7-B0AB-9FAF8F1FF60E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41</xdr:row>
      <xdr:rowOff>0</xdr:rowOff>
    </xdr:from>
    <xdr:ext cx="194454" cy="557466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1A0F63A8-ED4F-441C-9F5C-F0216D8DB98C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42</xdr:row>
      <xdr:rowOff>0</xdr:rowOff>
    </xdr:from>
    <xdr:ext cx="194454" cy="557466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B1892E20-91D0-44B9-A63F-41F7B20FF5F7}"/>
            </a:ext>
          </a:extLst>
        </xdr:cNvPr>
        <xdr:cNvSpPr txBox="1"/>
      </xdr:nvSpPr>
      <xdr:spPr>
        <a:xfrm>
          <a:off x="778808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42</xdr:row>
      <xdr:rowOff>0</xdr:rowOff>
    </xdr:from>
    <xdr:ext cx="194454" cy="557466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DC9EDEA3-6FEE-4F77-A775-204F1BAA499D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42</xdr:row>
      <xdr:rowOff>0</xdr:rowOff>
    </xdr:from>
    <xdr:ext cx="194454" cy="557466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1E8F82D3-4172-43C8-9670-143CD68EC8C2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42</xdr:row>
      <xdr:rowOff>0</xdr:rowOff>
    </xdr:from>
    <xdr:ext cx="194454" cy="557466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E063DAE0-24D9-4C76-B025-49CD6848993F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42</xdr:row>
      <xdr:rowOff>0</xdr:rowOff>
    </xdr:from>
    <xdr:ext cx="194454" cy="557466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13338DC0-1FE1-471B-8F4E-1F6713DA7034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42</xdr:row>
      <xdr:rowOff>0</xdr:rowOff>
    </xdr:from>
    <xdr:ext cx="194454" cy="557466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C32E22EA-D74D-48AC-8354-90979A46FA01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42</xdr:row>
      <xdr:rowOff>0</xdr:rowOff>
    </xdr:from>
    <xdr:ext cx="194454" cy="557466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0D4E86A3-7160-4817-97B1-B4F0108BCCB1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43</xdr:row>
      <xdr:rowOff>0</xdr:rowOff>
    </xdr:from>
    <xdr:ext cx="194454" cy="557466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288C7EF0-4BF8-463A-9EF2-56DC17278743}"/>
            </a:ext>
          </a:extLst>
        </xdr:cNvPr>
        <xdr:cNvSpPr txBox="1"/>
      </xdr:nvSpPr>
      <xdr:spPr>
        <a:xfrm>
          <a:off x="778808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43</xdr:row>
      <xdr:rowOff>0</xdr:rowOff>
    </xdr:from>
    <xdr:ext cx="194454" cy="557466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4B009A51-415A-4530-89F9-3C1F0C39566C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43</xdr:row>
      <xdr:rowOff>0</xdr:rowOff>
    </xdr:from>
    <xdr:ext cx="194454" cy="557466"/>
    <xdr:sp macro="" textlink="">
      <xdr:nvSpPr>
        <xdr:cNvPr id="284" name="TextBox 283">
          <a:extLst>
            <a:ext uri="{FF2B5EF4-FFF2-40B4-BE49-F238E27FC236}">
              <a16:creationId xmlns:a16="http://schemas.microsoft.com/office/drawing/2014/main" id="{5BFA02F5-F4BC-47E6-B5A0-830696E55F1A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43</xdr:row>
      <xdr:rowOff>0</xdr:rowOff>
    </xdr:from>
    <xdr:ext cx="194454" cy="557466"/>
    <xdr:sp macro="" textlink="">
      <xdr:nvSpPr>
        <xdr:cNvPr id="285" name="TextBox 284">
          <a:extLst>
            <a:ext uri="{FF2B5EF4-FFF2-40B4-BE49-F238E27FC236}">
              <a16:creationId xmlns:a16="http://schemas.microsoft.com/office/drawing/2014/main" id="{E5BA07E2-3627-4B19-AB97-3DB40788C9B6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43</xdr:row>
      <xdr:rowOff>0</xdr:rowOff>
    </xdr:from>
    <xdr:ext cx="194454" cy="557466"/>
    <xdr:sp macro="" textlink="">
      <xdr:nvSpPr>
        <xdr:cNvPr id="286" name="TextBox 285">
          <a:extLst>
            <a:ext uri="{FF2B5EF4-FFF2-40B4-BE49-F238E27FC236}">
              <a16:creationId xmlns:a16="http://schemas.microsoft.com/office/drawing/2014/main" id="{A3F6E765-4F50-4BC7-9748-32DDB7DD3207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43</xdr:row>
      <xdr:rowOff>0</xdr:rowOff>
    </xdr:from>
    <xdr:ext cx="194454" cy="557466"/>
    <xdr:sp macro="" textlink="">
      <xdr:nvSpPr>
        <xdr:cNvPr id="287" name="TextBox 286">
          <a:extLst>
            <a:ext uri="{FF2B5EF4-FFF2-40B4-BE49-F238E27FC236}">
              <a16:creationId xmlns:a16="http://schemas.microsoft.com/office/drawing/2014/main" id="{E075799E-23AD-45FE-B580-411336EA77B7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43</xdr:row>
      <xdr:rowOff>0</xdr:rowOff>
    </xdr:from>
    <xdr:ext cx="194454" cy="557466"/>
    <xdr:sp macro="" textlink="">
      <xdr:nvSpPr>
        <xdr:cNvPr id="288" name="TextBox 287">
          <a:extLst>
            <a:ext uri="{FF2B5EF4-FFF2-40B4-BE49-F238E27FC236}">
              <a16:creationId xmlns:a16="http://schemas.microsoft.com/office/drawing/2014/main" id="{B9EB4EB6-A0DD-47A6-A0A3-3BAD455F74DA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44</xdr:row>
      <xdr:rowOff>0</xdr:rowOff>
    </xdr:from>
    <xdr:ext cx="194454" cy="557466"/>
    <xdr:sp macro="" textlink="">
      <xdr:nvSpPr>
        <xdr:cNvPr id="289" name="TextBox 288">
          <a:extLst>
            <a:ext uri="{FF2B5EF4-FFF2-40B4-BE49-F238E27FC236}">
              <a16:creationId xmlns:a16="http://schemas.microsoft.com/office/drawing/2014/main" id="{EB4608B3-B09F-4B2B-A34A-6A372A326E79}"/>
            </a:ext>
          </a:extLst>
        </xdr:cNvPr>
        <xdr:cNvSpPr txBox="1"/>
      </xdr:nvSpPr>
      <xdr:spPr>
        <a:xfrm>
          <a:off x="778808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44</xdr:row>
      <xdr:rowOff>0</xdr:rowOff>
    </xdr:from>
    <xdr:ext cx="194454" cy="557466"/>
    <xdr:sp macro="" textlink="">
      <xdr:nvSpPr>
        <xdr:cNvPr id="290" name="TextBox 289">
          <a:extLst>
            <a:ext uri="{FF2B5EF4-FFF2-40B4-BE49-F238E27FC236}">
              <a16:creationId xmlns:a16="http://schemas.microsoft.com/office/drawing/2014/main" id="{73BA9D96-8D46-4CB9-8E4E-C42FC6B5C6FE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44</xdr:row>
      <xdr:rowOff>0</xdr:rowOff>
    </xdr:from>
    <xdr:ext cx="194454" cy="557466"/>
    <xdr:sp macro="" textlink="">
      <xdr:nvSpPr>
        <xdr:cNvPr id="291" name="TextBox 290">
          <a:extLst>
            <a:ext uri="{FF2B5EF4-FFF2-40B4-BE49-F238E27FC236}">
              <a16:creationId xmlns:a16="http://schemas.microsoft.com/office/drawing/2014/main" id="{FF65A455-4BEE-47A8-BF8B-51E0177D1A61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44</xdr:row>
      <xdr:rowOff>0</xdr:rowOff>
    </xdr:from>
    <xdr:ext cx="194454" cy="557466"/>
    <xdr:sp macro="" textlink="">
      <xdr:nvSpPr>
        <xdr:cNvPr id="292" name="TextBox 291">
          <a:extLst>
            <a:ext uri="{FF2B5EF4-FFF2-40B4-BE49-F238E27FC236}">
              <a16:creationId xmlns:a16="http://schemas.microsoft.com/office/drawing/2014/main" id="{DE318933-A9EE-43B3-AAD6-1270906A20AF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44</xdr:row>
      <xdr:rowOff>0</xdr:rowOff>
    </xdr:from>
    <xdr:ext cx="194454" cy="557466"/>
    <xdr:sp macro="" textlink="">
      <xdr:nvSpPr>
        <xdr:cNvPr id="293" name="TextBox 292">
          <a:extLst>
            <a:ext uri="{FF2B5EF4-FFF2-40B4-BE49-F238E27FC236}">
              <a16:creationId xmlns:a16="http://schemas.microsoft.com/office/drawing/2014/main" id="{8A737F0F-4BBC-4136-986D-16A8C866C783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44</xdr:row>
      <xdr:rowOff>0</xdr:rowOff>
    </xdr:from>
    <xdr:ext cx="194454" cy="557466"/>
    <xdr:sp macro="" textlink="">
      <xdr:nvSpPr>
        <xdr:cNvPr id="294" name="TextBox 293">
          <a:extLst>
            <a:ext uri="{FF2B5EF4-FFF2-40B4-BE49-F238E27FC236}">
              <a16:creationId xmlns:a16="http://schemas.microsoft.com/office/drawing/2014/main" id="{B80D12E5-3A53-49DA-AF17-9488F32200D4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44</xdr:row>
      <xdr:rowOff>0</xdr:rowOff>
    </xdr:from>
    <xdr:ext cx="194454" cy="557466"/>
    <xdr:sp macro="" textlink="">
      <xdr:nvSpPr>
        <xdr:cNvPr id="295" name="TextBox 294">
          <a:extLst>
            <a:ext uri="{FF2B5EF4-FFF2-40B4-BE49-F238E27FC236}">
              <a16:creationId xmlns:a16="http://schemas.microsoft.com/office/drawing/2014/main" id="{20C82251-41B2-49FE-B95B-A655AA06CEFF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45</xdr:row>
      <xdr:rowOff>0</xdr:rowOff>
    </xdr:from>
    <xdr:ext cx="194454" cy="557466"/>
    <xdr:sp macro="" textlink="">
      <xdr:nvSpPr>
        <xdr:cNvPr id="296" name="TextBox 295">
          <a:extLst>
            <a:ext uri="{FF2B5EF4-FFF2-40B4-BE49-F238E27FC236}">
              <a16:creationId xmlns:a16="http://schemas.microsoft.com/office/drawing/2014/main" id="{B2995C6B-4199-422A-A066-619C698B7C54}"/>
            </a:ext>
          </a:extLst>
        </xdr:cNvPr>
        <xdr:cNvSpPr txBox="1"/>
      </xdr:nvSpPr>
      <xdr:spPr>
        <a:xfrm>
          <a:off x="778808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45</xdr:row>
      <xdr:rowOff>0</xdr:rowOff>
    </xdr:from>
    <xdr:ext cx="194454" cy="557466"/>
    <xdr:sp macro="" textlink="">
      <xdr:nvSpPr>
        <xdr:cNvPr id="297" name="TextBox 296">
          <a:extLst>
            <a:ext uri="{FF2B5EF4-FFF2-40B4-BE49-F238E27FC236}">
              <a16:creationId xmlns:a16="http://schemas.microsoft.com/office/drawing/2014/main" id="{3F9720A9-E46F-4221-804C-849E4F0168B3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45</xdr:row>
      <xdr:rowOff>0</xdr:rowOff>
    </xdr:from>
    <xdr:ext cx="194454" cy="557466"/>
    <xdr:sp macro="" textlink="">
      <xdr:nvSpPr>
        <xdr:cNvPr id="298" name="TextBox 297">
          <a:extLst>
            <a:ext uri="{FF2B5EF4-FFF2-40B4-BE49-F238E27FC236}">
              <a16:creationId xmlns:a16="http://schemas.microsoft.com/office/drawing/2014/main" id="{2CB37913-BD07-453C-B141-C8F589013CC2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45</xdr:row>
      <xdr:rowOff>0</xdr:rowOff>
    </xdr:from>
    <xdr:ext cx="194454" cy="557466"/>
    <xdr:sp macro="" textlink="">
      <xdr:nvSpPr>
        <xdr:cNvPr id="299" name="TextBox 298">
          <a:extLst>
            <a:ext uri="{FF2B5EF4-FFF2-40B4-BE49-F238E27FC236}">
              <a16:creationId xmlns:a16="http://schemas.microsoft.com/office/drawing/2014/main" id="{EA8D5578-A287-4953-B0EE-6B4296BAC868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45</xdr:row>
      <xdr:rowOff>0</xdr:rowOff>
    </xdr:from>
    <xdr:ext cx="194454" cy="557466"/>
    <xdr:sp macro="" textlink="">
      <xdr:nvSpPr>
        <xdr:cNvPr id="300" name="TextBox 299">
          <a:extLst>
            <a:ext uri="{FF2B5EF4-FFF2-40B4-BE49-F238E27FC236}">
              <a16:creationId xmlns:a16="http://schemas.microsoft.com/office/drawing/2014/main" id="{62AF4942-E51B-4259-A661-1AAD7C9B9470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45</xdr:row>
      <xdr:rowOff>0</xdr:rowOff>
    </xdr:from>
    <xdr:ext cx="194454" cy="557466"/>
    <xdr:sp macro="" textlink="">
      <xdr:nvSpPr>
        <xdr:cNvPr id="301" name="TextBox 300">
          <a:extLst>
            <a:ext uri="{FF2B5EF4-FFF2-40B4-BE49-F238E27FC236}">
              <a16:creationId xmlns:a16="http://schemas.microsoft.com/office/drawing/2014/main" id="{3356D166-D4BA-4937-8A8F-4FAF867B2A4C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45</xdr:row>
      <xdr:rowOff>0</xdr:rowOff>
    </xdr:from>
    <xdr:ext cx="194454" cy="557466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88789B58-FB37-4737-881C-8A257D00CEBE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46</xdr:row>
      <xdr:rowOff>0</xdr:rowOff>
    </xdr:from>
    <xdr:ext cx="194454" cy="557466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8B936A8A-A4BF-4672-B2AF-E5E2A3925C55}"/>
            </a:ext>
          </a:extLst>
        </xdr:cNvPr>
        <xdr:cNvSpPr txBox="1"/>
      </xdr:nvSpPr>
      <xdr:spPr>
        <a:xfrm>
          <a:off x="778808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46</xdr:row>
      <xdr:rowOff>0</xdr:rowOff>
    </xdr:from>
    <xdr:ext cx="194454" cy="557466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B84F4A5A-06CE-43D4-A2AC-CBB3E061B11C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46</xdr:row>
      <xdr:rowOff>0</xdr:rowOff>
    </xdr:from>
    <xdr:ext cx="194454" cy="557466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4A0BA454-1338-4E5A-8871-68DE4886D996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46</xdr:row>
      <xdr:rowOff>0</xdr:rowOff>
    </xdr:from>
    <xdr:ext cx="194454" cy="557466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D13B6139-B51B-4243-B5DE-0BBAD8C91BCC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46</xdr:row>
      <xdr:rowOff>0</xdr:rowOff>
    </xdr:from>
    <xdr:ext cx="194454" cy="557466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490540F7-3E66-48C3-8982-917B3C11DDCC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46</xdr:row>
      <xdr:rowOff>0</xdr:rowOff>
    </xdr:from>
    <xdr:ext cx="194454" cy="557466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C06C27C4-C6C6-4CE3-8EBF-CC1EC6686C1D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46</xdr:row>
      <xdr:rowOff>0</xdr:rowOff>
    </xdr:from>
    <xdr:ext cx="194454" cy="557466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A9308FC3-D002-4ECF-8137-94393C3F406F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47</xdr:row>
      <xdr:rowOff>0</xdr:rowOff>
    </xdr:from>
    <xdr:ext cx="194454" cy="557466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0893AAFC-118A-4A8E-8390-EF8B3C86671C}"/>
            </a:ext>
          </a:extLst>
        </xdr:cNvPr>
        <xdr:cNvSpPr txBox="1"/>
      </xdr:nvSpPr>
      <xdr:spPr>
        <a:xfrm>
          <a:off x="778808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47</xdr:row>
      <xdr:rowOff>0</xdr:rowOff>
    </xdr:from>
    <xdr:ext cx="194454" cy="557466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7CA51EDD-24F5-401A-854E-2FD361F2EDB8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47</xdr:row>
      <xdr:rowOff>0</xdr:rowOff>
    </xdr:from>
    <xdr:ext cx="194454" cy="557466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22B28C43-4068-4873-8CF2-52D49519A669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47</xdr:row>
      <xdr:rowOff>0</xdr:rowOff>
    </xdr:from>
    <xdr:ext cx="194454" cy="557466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6FF1B481-C16E-42A8-A866-6FE06AE859BA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47</xdr:row>
      <xdr:rowOff>0</xdr:rowOff>
    </xdr:from>
    <xdr:ext cx="194454" cy="557466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EC763B25-17D4-4F91-9E51-50A9C6E3D2F5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47</xdr:row>
      <xdr:rowOff>0</xdr:rowOff>
    </xdr:from>
    <xdr:ext cx="194454" cy="557466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2386A3D6-C991-4A0F-9E18-ED252086CF47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47</xdr:row>
      <xdr:rowOff>0</xdr:rowOff>
    </xdr:from>
    <xdr:ext cx="194454" cy="557466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D0F2D3BE-BF2F-4EB5-B8C7-8CD7F2BFB03E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48</xdr:row>
      <xdr:rowOff>0</xdr:rowOff>
    </xdr:from>
    <xdr:ext cx="194454" cy="557466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D7683E33-244E-4FA5-BE53-90526CB40B8F}"/>
            </a:ext>
          </a:extLst>
        </xdr:cNvPr>
        <xdr:cNvSpPr txBox="1"/>
      </xdr:nvSpPr>
      <xdr:spPr>
        <a:xfrm>
          <a:off x="778808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48</xdr:row>
      <xdr:rowOff>0</xdr:rowOff>
    </xdr:from>
    <xdr:ext cx="194454" cy="557466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7EC3FA58-4936-4376-9882-1AFFBAE7BFCC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48</xdr:row>
      <xdr:rowOff>0</xdr:rowOff>
    </xdr:from>
    <xdr:ext cx="194454" cy="557466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B3AAA131-8E66-4371-8DF8-5198A4F32311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48</xdr:row>
      <xdr:rowOff>0</xdr:rowOff>
    </xdr:from>
    <xdr:ext cx="194454" cy="557466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F401C416-DE94-4817-8201-E92B11E32258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48</xdr:row>
      <xdr:rowOff>0</xdr:rowOff>
    </xdr:from>
    <xdr:ext cx="194454" cy="557466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F6E9F13E-2D33-45D6-9D47-F388C9DC3C80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48</xdr:row>
      <xdr:rowOff>0</xdr:rowOff>
    </xdr:from>
    <xdr:ext cx="194454" cy="557466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5A01676D-C7E1-4D5F-B478-B71C920ADDB1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48</xdr:row>
      <xdr:rowOff>0</xdr:rowOff>
    </xdr:from>
    <xdr:ext cx="194454" cy="557466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4B26178C-7742-4E02-928E-10A67FB1466C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49</xdr:row>
      <xdr:rowOff>0</xdr:rowOff>
    </xdr:from>
    <xdr:ext cx="194454" cy="557466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F4ED968A-1851-4683-857E-C5D8EFAC0F8F}"/>
            </a:ext>
          </a:extLst>
        </xdr:cNvPr>
        <xdr:cNvSpPr txBox="1"/>
      </xdr:nvSpPr>
      <xdr:spPr>
        <a:xfrm>
          <a:off x="778808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49</xdr:row>
      <xdr:rowOff>0</xdr:rowOff>
    </xdr:from>
    <xdr:ext cx="194454" cy="557466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D7157D06-B6E4-43A1-BD0C-0B6D9600C5F0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49</xdr:row>
      <xdr:rowOff>0</xdr:rowOff>
    </xdr:from>
    <xdr:ext cx="194454" cy="557466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6E447868-E0E2-4969-99B3-676291811ECA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49</xdr:row>
      <xdr:rowOff>0</xdr:rowOff>
    </xdr:from>
    <xdr:ext cx="194454" cy="557466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EEABA264-B8A1-4595-98CF-7347F745F364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49</xdr:row>
      <xdr:rowOff>0</xdr:rowOff>
    </xdr:from>
    <xdr:ext cx="194454" cy="557466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D0EE9CCC-B8D8-4788-B9BE-9E0D987DC249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49</xdr:row>
      <xdr:rowOff>0</xdr:rowOff>
    </xdr:from>
    <xdr:ext cx="194454" cy="557466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D0A1A369-6A7D-463F-8FB5-931F96831E3F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49</xdr:row>
      <xdr:rowOff>0</xdr:rowOff>
    </xdr:from>
    <xdr:ext cx="194454" cy="557466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C945A973-282F-45A8-8EDC-7A24F1CB0079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50</xdr:row>
      <xdr:rowOff>0</xdr:rowOff>
    </xdr:from>
    <xdr:ext cx="194454" cy="557466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2E786E59-EC0F-4B9E-8ED4-9D04F9274D9C}"/>
            </a:ext>
          </a:extLst>
        </xdr:cNvPr>
        <xdr:cNvSpPr txBox="1"/>
      </xdr:nvSpPr>
      <xdr:spPr>
        <a:xfrm>
          <a:off x="778808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50</xdr:row>
      <xdr:rowOff>0</xdr:rowOff>
    </xdr:from>
    <xdr:ext cx="194454" cy="557466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E1E2E3B7-0EFA-42B4-85E9-143B68474387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50</xdr:row>
      <xdr:rowOff>0</xdr:rowOff>
    </xdr:from>
    <xdr:ext cx="194454" cy="557466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3B4FBC6F-0773-4BA9-91D7-9CBC27BD7749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50</xdr:row>
      <xdr:rowOff>0</xdr:rowOff>
    </xdr:from>
    <xdr:ext cx="194454" cy="557466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5C91A322-9A93-4DFB-B5FD-CB705B3747E7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50</xdr:row>
      <xdr:rowOff>0</xdr:rowOff>
    </xdr:from>
    <xdr:ext cx="194454" cy="557466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251DB330-378F-4445-A8C1-17971D1ADD0E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50</xdr:row>
      <xdr:rowOff>0</xdr:rowOff>
    </xdr:from>
    <xdr:ext cx="194454" cy="557466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8E93EC28-113F-4D06-B5B1-DC9F54C3A340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50</xdr:row>
      <xdr:rowOff>0</xdr:rowOff>
    </xdr:from>
    <xdr:ext cx="194454" cy="557466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D3C1EBE0-D88D-4E50-8427-682C8071048A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51</xdr:row>
      <xdr:rowOff>0</xdr:rowOff>
    </xdr:from>
    <xdr:ext cx="194454" cy="557466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F8EA31EB-7489-4B94-8040-15D6848EC019}"/>
            </a:ext>
          </a:extLst>
        </xdr:cNvPr>
        <xdr:cNvSpPr txBox="1"/>
      </xdr:nvSpPr>
      <xdr:spPr>
        <a:xfrm>
          <a:off x="778808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51</xdr:row>
      <xdr:rowOff>0</xdr:rowOff>
    </xdr:from>
    <xdr:ext cx="194454" cy="557466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B1CED98B-8079-4C03-97D7-9779AC535E5F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51</xdr:row>
      <xdr:rowOff>0</xdr:rowOff>
    </xdr:from>
    <xdr:ext cx="194454" cy="557466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D28B4365-14D4-448E-A65F-18C06D774AB5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51</xdr:row>
      <xdr:rowOff>0</xdr:rowOff>
    </xdr:from>
    <xdr:ext cx="194454" cy="557466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97C79765-A6BC-4188-AFB4-FB832E5DC616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51</xdr:row>
      <xdr:rowOff>0</xdr:rowOff>
    </xdr:from>
    <xdr:ext cx="194454" cy="557466"/>
    <xdr:sp macro="" textlink="">
      <xdr:nvSpPr>
        <xdr:cNvPr id="342" name="TextBox 341">
          <a:extLst>
            <a:ext uri="{FF2B5EF4-FFF2-40B4-BE49-F238E27FC236}">
              <a16:creationId xmlns:a16="http://schemas.microsoft.com/office/drawing/2014/main" id="{0D3CAAF9-6121-47E3-A3C9-ECCFD5262772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51</xdr:row>
      <xdr:rowOff>0</xdr:rowOff>
    </xdr:from>
    <xdr:ext cx="194454" cy="557466"/>
    <xdr:sp macro="" textlink="">
      <xdr:nvSpPr>
        <xdr:cNvPr id="343" name="TextBox 342">
          <a:extLst>
            <a:ext uri="{FF2B5EF4-FFF2-40B4-BE49-F238E27FC236}">
              <a16:creationId xmlns:a16="http://schemas.microsoft.com/office/drawing/2014/main" id="{6B9756A7-0CD7-4CBA-A035-6D32D99F6B0E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51</xdr:row>
      <xdr:rowOff>0</xdr:rowOff>
    </xdr:from>
    <xdr:ext cx="194454" cy="557466"/>
    <xdr:sp macro="" textlink="">
      <xdr:nvSpPr>
        <xdr:cNvPr id="344" name="TextBox 343">
          <a:extLst>
            <a:ext uri="{FF2B5EF4-FFF2-40B4-BE49-F238E27FC236}">
              <a16:creationId xmlns:a16="http://schemas.microsoft.com/office/drawing/2014/main" id="{24FF635F-EEFE-4128-B371-4509F419DFA7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52</xdr:row>
      <xdr:rowOff>0</xdr:rowOff>
    </xdr:from>
    <xdr:ext cx="194454" cy="557466"/>
    <xdr:sp macro="" textlink="">
      <xdr:nvSpPr>
        <xdr:cNvPr id="345" name="TextBox 344">
          <a:extLst>
            <a:ext uri="{FF2B5EF4-FFF2-40B4-BE49-F238E27FC236}">
              <a16:creationId xmlns:a16="http://schemas.microsoft.com/office/drawing/2014/main" id="{43DFAC98-B042-4FD7-A276-1BCB84D283CF}"/>
            </a:ext>
          </a:extLst>
        </xdr:cNvPr>
        <xdr:cNvSpPr txBox="1"/>
      </xdr:nvSpPr>
      <xdr:spPr>
        <a:xfrm>
          <a:off x="778808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52</xdr:row>
      <xdr:rowOff>0</xdr:rowOff>
    </xdr:from>
    <xdr:ext cx="194454" cy="557466"/>
    <xdr:sp macro="" textlink="">
      <xdr:nvSpPr>
        <xdr:cNvPr id="346" name="TextBox 345">
          <a:extLst>
            <a:ext uri="{FF2B5EF4-FFF2-40B4-BE49-F238E27FC236}">
              <a16:creationId xmlns:a16="http://schemas.microsoft.com/office/drawing/2014/main" id="{8FE11F0D-74F8-46E2-A1CF-BC0D7FF71A43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52</xdr:row>
      <xdr:rowOff>0</xdr:rowOff>
    </xdr:from>
    <xdr:ext cx="194454" cy="557466"/>
    <xdr:sp macro="" textlink="">
      <xdr:nvSpPr>
        <xdr:cNvPr id="347" name="TextBox 346">
          <a:extLst>
            <a:ext uri="{FF2B5EF4-FFF2-40B4-BE49-F238E27FC236}">
              <a16:creationId xmlns:a16="http://schemas.microsoft.com/office/drawing/2014/main" id="{CE5258BA-02EB-43B7-A99F-29DDC98FF1A0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52</xdr:row>
      <xdr:rowOff>0</xdr:rowOff>
    </xdr:from>
    <xdr:ext cx="194454" cy="557466"/>
    <xdr:sp macro="" textlink="">
      <xdr:nvSpPr>
        <xdr:cNvPr id="348" name="TextBox 347">
          <a:extLst>
            <a:ext uri="{FF2B5EF4-FFF2-40B4-BE49-F238E27FC236}">
              <a16:creationId xmlns:a16="http://schemas.microsoft.com/office/drawing/2014/main" id="{0BAEF29D-CE46-42DF-B6B7-D7DD6F0977F4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52</xdr:row>
      <xdr:rowOff>0</xdr:rowOff>
    </xdr:from>
    <xdr:ext cx="194454" cy="557466"/>
    <xdr:sp macro="" textlink="">
      <xdr:nvSpPr>
        <xdr:cNvPr id="349" name="TextBox 348">
          <a:extLst>
            <a:ext uri="{FF2B5EF4-FFF2-40B4-BE49-F238E27FC236}">
              <a16:creationId xmlns:a16="http://schemas.microsoft.com/office/drawing/2014/main" id="{67A685D6-B471-4DDE-9AC9-6A6E988ABCC7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52</xdr:row>
      <xdr:rowOff>0</xdr:rowOff>
    </xdr:from>
    <xdr:ext cx="194454" cy="557466"/>
    <xdr:sp macro="" textlink="">
      <xdr:nvSpPr>
        <xdr:cNvPr id="350" name="TextBox 349">
          <a:extLst>
            <a:ext uri="{FF2B5EF4-FFF2-40B4-BE49-F238E27FC236}">
              <a16:creationId xmlns:a16="http://schemas.microsoft.com/office/drawing/2014/main" id="{67E38C69-1EB7-43B1-9B63-89541EAC418A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52</xdr:row>
      <xdr:rowOff>0</xdr:rowOff>
    </xdr:from>
    <xdr:ext cx="194454" cy="557466"/>
    <xdr:sp macro="" textlink="">
      <xdr:nvSpPr>
        <xdr:cNvPr id="351" name="TextBox 350">
          <a:extLst>
            <a:ext uri="{FF2B5EF4-FFF2-40B4-BE49-F238E27FC236}">
              <a16:creationId xmlns:a16="http://schemas.microsoft.com/office/drawing/2014/main" id="{FA927DFE-D5E0-48CC-8899-CE129A441011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53</xdr:row>
      <xdr:rowOff>0</xdr:rowOff>
    </xdr:from>
    <xdr:ext cx="194454" cy="557466"/>
    <xdr:sp macro="" textlink="">
      <xdr:nvSpPr>
        <xdr:cNvPr id="352" name="TextBox 351">
          <a:extLst>
            <a:ext uri="{FF2B5EF4-FFF2-40B4-BE49-F238E27FC236}">
              <a16:creationId xmlns:a16="http://schemas.microsoft.com/office/drawing/2014/main" id="{2CE2D331-2AA9-42AB-8F2A-097DCD070667}"/>
            </a:ext>
          </a:extLst>
        </xdr:cNvPr>
        <xdr:cNvSpPr txBox="1"/>
      </xdr:nvSpPr>
      <xdr:spPr>
        <a:xfrm>
          <a:off x="778808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53</xdr:row>
      <xdr:rowOff>0</xdr:rowOff>
    </xdr:from>
    <xdr:ext cx="194454" cy="557466"/>
    <xdr:sp macro="" textlink="">
      <xdr:nvSpPr>
        <xdr:cNvPr id="353" name="TextBox 352">
          <a:extLst>
            <a:ext uri="{FF2B5EF4-FFF2-40B4-BE49-F238E27FC236}">
              <a16:creationId xmlns:a16="http://schemas.microsoft.com/office/drawing/2014/main" id="{1A87C141-71C4-49DE-BA18-F727D87C3F13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53</xdr:row>
      <xdr:rowOff>0</xdr:rowOff>
    </xdr:from>
    <xdr:ext cx="194454" cy="557466"/>
    <xdr:sp macro="" textlink="">
      <xdr:nvSpPr>
        <xdr:cNvPr id="354" name="TextBox 353">
          <a:extLst>
            <a:ext uri="{FF2B5EF4-FFF2-40B4-BE49-F238E27FC236}">
              <a16:creationId xmlns:a16="http://schemas.microsoft.com/office/drawing/2014/main" id="{6B53EEFE-195B-4BFF-A099-4B0E8DA3D72B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53</xdr:row>
      <xdr:rowOff>0</xdr:rowOff>
    </xdr:from>
    <xdr:ext cx="194454" cy="557466"/>
    <xdr:sp macro="" textlink="">
      <xdr:nvSpPr>
        <xdr:cNvPr id="355" name="TextBox 354">
          <a:extLst>
            <a:ext uri="{FF2B5EF4-FFF2-40B4-BE49-F238E27FC236}">
              <a16:creationId xmlns:a16="http://schemas.microsoft.com/office/drawing/2014/main" id="{BDE5DA4D-ECC7-448B-9511-8D3E39A83C6D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53</xdr:row>
      <xdr:rowOff>0</xdr:rowOff>
    </xdr:from>
    <xdr:ext cx="194454" cy="557466"/>
    <xdr:sp macro="" textlink="">
      <xdr:nvSpPr>
        <xdr:cNvPr id="356" name="TextBox 355">
          <a:extLst>
            <a:ext uri="{FF2B5EF4-FFF2-40B4-BE49-F238E27FC236}">
              <a16:creationId xmlns:a16="http://schemas.microsoft.com/office/drawing/2014/main" id="{EC00CC2B-7322-4AD2-89DC-13FE8AA4C919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53</xdr:row>
      <xdr:rowOff>0</xdr:rowOff>
    </xdr:from>
    <xdr:ext cx="194454" cy="557466"/>
    <xdr:sp macro="" textlink="">
      <xdr:nvSpPr>
        <xdr:cNvPr id="357" name="TextBox 356">
          <a:extLst>
            <a:ext uri="{FF2B5EF4-FFF2-40B4-BE49-F238E27FC236}">
              <a16:creationId xmlns:a16="http://schemas.microsoft.com/office/drawing/2014/main" id="{B72A1A26-4B81-4604-9041-256523C8FDAA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53</xdr:row>
      <xdr:rowOff>0</xdr:rowOff>
    </xdr:from>
    <xdr:ext cx="194454" cy="557466"/>
    <xdr:sp macro="" textlink="">
      <xdr:nvSpPr>
        <xdr:cNvPr id="358" name="TextBox 357">
          <a:extLst>
            <a:ext uri="{FF2B5EF4-FFF2-40B4-BE49-F238E27FC236}">
              <a16:creationId xmlns:a16="http://schemas.microsoft.com/office/drawing/2014/main" id="{D610F385-3E0D-408D-B819-4AB7BC71FA3B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54</xdr:row>
      <xdr:rowOff>0</xdr:rowOff>
    </xdr:from>
    <xdr:ext cx="194454" cy="557466"/>
    <xdr:sp macro="" textlink="">
      <xdr:nvSpPr>
        <xdr:cNvPr id="359" name="TextBox 358">
          <a:extLst>
            <a:ext uri="{FF2B5EF4-FFF2-40B4-BE49-F238E27FC236}">
              <a16:creationId xmlns:a16="http://schemas.microsoft.com/office/drawing/2014/main" id="{DAAF3978-5CF7-4576-8E35-BB22857E8852}"/>
            </a:ext>
          </a:extLst>
        </xdr:cNvPr>
        <xdr:cNvSpPr txBox="1"/>
      </xdr:nvSpPr>
      <xdr:spPr>
        <a:xfrm>
          <a:off x="778808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</xdr:row>
      <xdr:rowOff>0</xdr:rowOff>
    </xdr:from>
    <xdr:ext cx="194454" cy="557466"/>
    <xdr:sp macro="" textlink="">
      <xdr:nvSpPr>
        <xdr:cNvPr id="360" name="TextBox 359">
          <a:extLst>
            <a:ext uri="{FF2B5EF4-FFF2-40B4-BE49-F238E27FC236}">
              <a16:creationId xmlns:a16="http://schemas.microsoft.com/office/drawing/2014/main" id="{769DDA68-22F6-4AC2-8CA8-5AC5F783B3BD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</xdr:row>
      <xdr:rowOff>0</xdr:rowOff>
    </xdr:from>
    <xdr:ext cx="194454" cy="557466"/>
    <xdr:sp macro="" textlink="">
      <xdr:nvSpPr>
        <xdr:cNvPr id="361" name="TextBox 360">
          <a:extLst>
            <a:ext uri="{FF2B5EF4-FFF2-40B4-BE49-F238E27FC236}">
              <a16:creationId xmlns:a16="http://schemas.microsoft.com/office/drawing/2014/main" id="{08E2DC77-63D4-4EBC-A581-71EABDAA4B31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</xdr:row>
      <xdr:rowOff>0</xdr:rowOff>
    </xdr:from>
    <xdr:ext cx="194454" cy="557466"/>
    <xdr:sp macro="" textlink="">
      <xdr:nvSpPr>
        <xdr:cNvPr id="362" name="TextBox 361">
          <a:extLst>
            <a:ext uri="{FF2B5EF4-FFF2-40B4-BE49-F238E27FC236}">
              <a16:creationId xmlns:a16="http://schemas.microsoft.com/office/drawing/2014/main" id="{520AC90A-6429-4F91-AE0C-80A798EE28A4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</xdr:row>
      <xdr:rowOff>0</xdr:rowOff>
    </xdr:from>
    <xdr:ext cx="194454" cy="557466"/>
    <xdr:sp macro="" textlink="">
      <xdr:nvSpPr>
        <xdr:cNvPr id="363" name="TextBox 362">
          <a:extLst>
            <a:ext uri="{FF2B5EF4-FFF2-40B4-BE49-F238E27FC236}">
              <a16:creationId xmlns:a16="http://schemas.microsoft.com/office/drawing/2014/main" id="{DB1E4B6D-762C-402D-8C37-5EE388B85031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</xdr:row>
      <xdr:rowOff>0</xdr:rowOff>
    </xdr:from>
    <xdr:ext cx="194454" cy="557466"/>
    <xdr:sp macro="" textlink="">
      <xdr:nvSpPr>
        <xdr:cNvPr id="364" name="TextBox 363">
          <a:extLst>
            <a:ext uri="{FF2B5EF4-FFF2-40B4-BE49-F238E27FC236}">
              <a16:creationId xmlns:a16="http://schemas.microsoft.com/office/drawing/2014/main" id="{1935A7A9-841B-43BB-BD40-B8B96E412E80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</xdr:row>
      <xdr:rowOff>0</xdr:rowOff>
    </xdr:from>
    <xdr:ext cx="194454" cy="557466"/>
    <xdr:sp macro="" textlink="">
      <xdr:nvSpPr>
        <xdr:cNvPr id="365" name="TextBox 364">
          <a:extLst>
            <a:ext uri="{FF2B5EF4-FFF2-40B4-BE49-F238E27FC236}">
              <a16:creationId xmlns:a16="http://schemas.microsoft.com/office/drawing/2014/main" id="{CC493B5D-F213-45D0-B1E3-66C092E1FB25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55</xdr:row>
      <xdr:rowOff>0</xdr:rowOff>
    </xdr:from>
    <xdr:ext cx="194454" cy="557466"/>
    <xdr:sp macro="" textlink="">
      <xdr:nvSpPr>
        <xdr:cNvPr id="366" name="TextBox 365">
          <a:extLst>
            <a:ext uri="{FF2B5EF4-FFF2-40B4-BE49-F238E27FC236}">
              <a16:creationId xmlns:a16="http://schemas.microsoft.com/office/drawing/2014/main" id="{7B1221F7-2FC2-4908-9EF1-80260ECE869E}"/>
            </a:ext>
          </a:extLst>
        </xdr:cNvPr>
        <xdr:cNvSpPr txBox="1"/>
      </xdr:nvSpPr>
      <xdr:spPr>
        <a:xfrm>
          <a:off x="778808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</xdr:row>
      <xdr:rowOff>0</xdr:rowOff>
    </xdr:from>
    <xdr:ext cx="194454" cy="557466"/>
    <xdr:sp macro="" textlink="">
      <xdr:nvSpPr>
        <xdr:cNvPr id="367" name="TextBox 366">
          <a:extLst>
            <a:ext uri="{FF2B5EF4-FFF2-40B4-BE49-F238E27FC236}">
              <a16:creationId xmlns:a16="http://schemas.microsoft.com/office/drawing/2014/main" id="{2C03D1CA-99DF-4E66-A5E2-198AE9D6CF04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</xdr:row>
      <xdr:rowOff>0</xdr:rowOff>
    </xdr:from>
    <xdr:ext cx="194454" cy="557466"/>
    <xdr:sp macro="" textlink="">
      <xdr:nvSpPr>
        <xdr:cNvPr id="368" name="TextBox 367">
          <a:extLst>
            <a:ext uri="{FF2B5EF4-FFF2-40B4-BE49-F238E27FC236}">
              <a16:creationId xmlns:a16="http://schemas.microsoft.com/office/drawing/2014/main" id="{A20DABDF-BE82-4D71-B07C-2A76D86DF7E9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</xdr:row>
      <xdr:rowOff>0</xdr:rowOff>
    </xdr:from>
    <xdr:ext cx="194454" cy="557466"/>
    <xdr:sp macro="" textlink="">
      <xdr:nvSpPr>
        <xdr:cNvPr id="369" name="TextBox 368">
          <a:extLst>
            <a:ext uri="{FF2B5EF4-FFF2-40B4-BE49-F238E27FC236}">
              <a16:creationId xmlns:a16="http://schemas.microsoft.com/office/drawing/2014/main" id="{E7EFCBE7-A8E9-405D-A6CA-5F0D5D9938C4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</xdr:row>
      <xdr:rowOff>0</xdr:rowOff>
    </xdr:from>
    <xdr:ext cx="194454" cy="557466"/>
    <xdr:sp macro="" textlink="">
      <xdr:nvSpPr>
        <xdr:cNvPr id="370" name="TextBox 369">
          <a:extLst>
            <a:ext uri="{FF2B5EF4-FFF2-40B4-BE49-F238E27FC236}">
              <a16:creationId xmlns:a16="http://schemas.microsoft.com/office/drawing/2014/main" id="{4A9DF3E6-9A69-4C44-A75A-1A6B7DB47E50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</xdr:row>
      <xdr:rowOff>0</xdr:rowOff>
    </xdr:from>
    <xdr:ext cx="194454" cy="557466"/>
    <xdr:sp macro="" textlink="">
      <xdr:nvSpPr>
        <xdr:cNvPr id="371" name="TextBox 370">
          <a:extLst>
            <a:ext uri="{FF2B5EF4-FFF2-40B4-BE49-F238E27FC236}">
              <a16:creationId xmlns:a16="http://schemas.microsoft.com/office/drawing/2014/main" id="{F8370E86-4BEC-4263-8264-734BDF7EE56F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</xdr:row>
      <xdr:rowOff>0</xdr:rowOff>
    </xdr:from>
    <xdr:ext cx="194454" cy="557466"/>
    <xdr:sp macro="" textlink="">
      <xdr:nvSpPr>
        <xdr:cNvPr id="372" name="TextBox 371">
          <a:extLst>
            <a:ext uri="{FF2B5EF4-FFF2-40B4-BE49-F238E27FC236}">
              <a16:creationId xmlns:a16="http://schemas.microsoft.com/office/drawing/2014/main" id="{848DE068-9395-42F1-BCAB-E86052B90F23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56</xdr:row>
      <xdr:rowOff>0</xdr:rowOff>
    </xdr:from>
    <xdr:ext cx="194454" cy="557466"/>
    <xdr:sp macro="" textlink="">
      <xdr:nvSpPr>
        <xdr:cNvPr id="373" name="TextBox 372">
          <a:extLst>
            <a:ext uri="{FF2B5EF4-FFF2-40B4-BE49-F238E27FC236}">
              <a16:creationId xmlns:a16="http://schemas.microsoft.com/office/drawing/2014/main" id="{0663F4D3-D204-4F01-AAA3-0FBD25F3C826}"/>
            </a:ext>
          </a:extLst>
        </xdr:cNvPr>
        <xdr:cNvSpPr txBox="1"/>
      </xdr:nvSpPr>
      <xdr:spPr>
        <a:xfrm>
          <a:off x="778808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</xdr:row>
      <xdr:rowOff>0</xdr:rowOff>
    </xdr:from>
    <xdr:ext cx="194454" cy="557466"/>
    <xdr:sp macro="" textlink="">
      <xdr:nvSpPr>
        <xdr:cNvPr id="374" name="TextBox 373">
          <a:extLst>
            <a:ext uri="{FF2B5EF4-FFF2-40B4-BE49-F238E27FC236}">
              <a16:creationId xmlns:a16="http://schemas.microsoft.com/office/drawing/2014/main" id="{EC62F47B-FAB3-409D-8F4D-064E388A953B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</xdr:row>
      <xdr:rowOff>0</xdr:rowOff>
    </xdr:from>
    <xdr:ext cx="194454" cy="557466"/>
    <xdr:sp macro="" textlink="">
      <xdr:nvSpPr>
        <xdr:cNvPr id="375" name="TextBox 374">
          <a:extLst>
            <a:ext uri="{FF2B5EF4-FFF2-40B4-BE49-F238E27FC236}">
              <a16:creationId xmlns:a16="http://schemas.microsoft.com/office/drawing/2014/main" id="{9D060395-1AD4-4873-927A-7198C2DB0D60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</xdr:row>
      <xdr:rowOff>0</xdr:rowOff>
    </xdr:from>
    <xdr:ext cx="194454" cy="557466"/>
    <xdr:sp macro="" textlink="">
      <xdr:nvSpPr>
        <xdr:cNvPr id="376" name="TextBox 375">
          <a:extLst>
            <a:ext uri="{FF2B5EF4-FFF2-40B4-BE49-F238E27FC236}">
              <a16:creationId xmlns:a16="http://schemas.microsoft.com/office/drawing/2014/main" id="{B3D850B7-0455-4300-B70E-EA8E080E3D9A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</xdr:row>
      <xdr:rowOff>0</xdr:rowOff>
    </xdr:from>
    <xdr:ext cx="194454" cy="557466"/>
    <xdr:sp macro="" textlink="">
      <xdr:nvSpPr>
        <xdr:cNvPr id="377" name="TextBox 376">
          <a:extLst>
            <a:ext uri="{FF2B5EF4-FFF2-40B4-BE49-F238E27FC236}">
              <a16:creationId xmlns:a16="http://schemas.microsoft.com/office/drawing/2014/main" id="{36CEE9AB-F76D-47D0-B8A2-678996E05BC6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</xdr:row>
      <xdr:rowOff>0</xdr:rowOff>
    </xdr:from>
    <xdr:ext cx="194454" cy="557466"/>
    <xdr:sp macro="" textlink="">
      <xdr:nvSpPr>
        <xdr:cNvPr id="378" name="TextBox 377">
          <a:extLst>
            <a:ext uri="{FF2B5EF4-FFF2-40B4-BE49-F238E27FC236}">
              <a16:creationId xmlns:a16="http://schemas.microsoft.com/office/drawing/2014/main" id="{A6C2E6C3-0ECD-4A36-B549-998F2F14765F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</xdr:row>
      <xdr:rowOff>0</xdr:rowOff>
    </xdr:from>
    <xdr:ext cx="194454" cy="557466"/>
    <xdr:sp macro="" textlink="">
      <xdr:nvSpPr>
        <xdr:cNvPr id="379" name="TextBox 378">
          <a:extLst>
            <a:ext uri="{FF2B5EF4-FFF2-40B4-BE49-F238E27FC236}">
              <a16:creationId xmlns:a16="http://schemas.microsoft.com/office/drawing/2014/main" id="{8D03781C-32D8-48EF-8984-FD13DF72F3ED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57</xdr:row>
      <xdr:rowOff>0</xdr:rowOff>
    </xdr:from>
    <xdr:ext cx="194454" cy="557466"/>
    <xdr:sp macro="" textlink="">
      <xdr:nvSpPr>
        <xdr:cNvPr id="380" name="TextBox 379">
          <a:extLst>
            <a:ext uri="{FF2B5EF4-FFF2-40B4-BE49-F238E27FC236}">
              <a16:creationId xmlns:a16="http://schemas.microsoft.com/office/drawing/2014/main" id="{C2BC1222-08CA-46B0-8E5F-F1CC5CAB7218}"/>
            </a:ext>
          </a:extLst>
        </xdr:cNvPr>
        <xdr:cNvSpPr txBox="1"/>
      </xdr:nvSpPr>
      <xdr:spPr>
        <a:xfrm>
          <a:off x="778808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</xdr:row>
      <xdr:rowOff>0</xdr:rowOff>
    </xdr:from>
    <xdr:ext cx="194454" cy="557466"/>
    <xdr:sp macro="" textlink="">
      <xdr:nvSpPr>
        <xdr:cNvPr id="381" name="TextBox 380">
          <a:extLst>
            <a:ext uri="{FF2B5EF4-FFF2-40B4-BE49-F238E27FC236}">
              <a16:creationId xmlns:a16="http://schemas.microsoft.com/office/drawing/2014/main" id="{0B7DCC39-8680-4F89-9056-6D973D1D81EE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</xdr:row>
      <xdr:rowOff>0</xdr:rowOff>
    </xdr:from>
    <xdr:ext cx="194454" cy="557466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5188609D-7A3A-4FFE-8462-2112F75B152C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</xdr:row>
      <xdr:rowOff>0</xdr:rowOff>
    </xdr:from>
    <xdr:ext cx="194454" cy="557466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4C7635DA-670A-419D-A029-DD2B31CB279F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</xdr:row>
      <xdr:rowOff>0</xdr:rowOff>
    </xdr:from>
    <xdr:ext cx="194454" cy="557466"/>
    <xdr:sp macro="" textlink="">
      <xdr:nvSpPr>
        <xdr:cNvPr id="384" name="TextBox 383">
          <a:extLst>
            <a:ext uri="{FF2B5EF4-FFF2-40B4-BE49-F238E27FC236}">
              <a16:creationId xmlns:a16="http://schemas.microsoft.com/office/drawing/2014/main" id="{36D924A5-B191-4825-A70B-63C09B9835CD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</xdr:row>
      <xdr:rowOff>0</xdr:rowOff>
    </xdr:from>
    <xdr:ext cx="194454" cy="557466"/>
    <xdr:sp macro="" textlink="">
      <xdr:nvSpPr>
        <xdr:cNvPr id="385" name="TextBox 384">
          <a:extLst>
            <a:ext uri="{FF2B5EF4-FFF2-40B4-BE49-F238E27FC236}">
              <a16:creationId xmlns:a16="http://schemas.microsoft.com/office/drawing/2014/main" id="{A0A7A818-EDC0-4AB5-BB92-80D7D9F5810F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</xdr:row>
      <xdr:rowOff>0</xdr:rowOff>
    </xdr:from>
    <xdr:ext cx="194454" cy="557466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C1996B94-7E36-4A77-BCE5-10EF07B5862F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58</xdr:row>
      <xdr:rowOff>0</xdr:rowOff>
    </xdr:from>
    <xdr:ext cx="194454" cy="557466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F5DDC21A-AA6F-4DF3-B3CF-E6FD59E4976A}"/>
            </a:ext>
          </a:extLst>
        </xdr:cNvPr>
        <xdr:cNvSpPr txBox="1"/>
      </xdr:nvSpPr>
      <xdr:spPr>
        <a:xfrm>
          <a:off x="778808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</xdr:row>
      <xdr:rowOff>0</xdr:rowOff>
    </xdr:from>
    <xdr:ext cx="194454" cy="557466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890CFE47-1C08-4904-9F2F-0FB613E0A425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</xdr:row>
      <xdr:rowOff>0</xdr:rowOff>
    </xdr:from>
    <xdr:ext cx="194454" cy="557466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56005315-EE69-4F0F-B9AC-BD6F66F66F1C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</xdr:row>
      <xdr:rowOff>0</xdr:rowOff>
    </xdr:from>
    <xdr:ext cx="194454" cy="557466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C6768E92-D902-4CDD-AB44-014B3CD221AD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</xdr:row>
      <xdr:rowOff>0</xdr:rowOff>
    </xdr:from>
    <xdr:ext cx="194454" cy="557466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DCA3892C-B20F-4B5A-9991-DE79FEE32970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</xdr:row>
      <xdr:rowOff>0</xdr:rowOff>
    </xdr:from>
    <xdr:ext cx="194454" cy="557466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A65C881F-CA6B-4D11-92A6-E60077148A43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</xdr:row>
      <xdr:rowOff>0</xdr:rowOff>
    </xdr:from>
    <xdr:ext cx="194454" cy="557466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C01DE1A8-DE05-46AC-A337-0D942FE20DD2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59</xdr:row>
      <xdr:rowOff>0</xdr:rowOff>
    </xdr:from>
    <xdr:ext cx="194454" cy="557466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B296D578-B595-428F-8012-3BFAD4B1B519}"/>
            </a:ext>
          </a:extLst>
        </xdr:cNvPr>
        <xdr:cNvSpPr txBox="1"/>
      </xdr:nvSpPr>
      <xdr:spPr>
        <a:xfrm>
          <a:off x="778808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</xdr:row>
      <xdr:rowOff>0</xdr:rowOff>
    </xdr:from>
    <xdr:ext cx="194454" cy="557466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F28B128E-E2A2-4FFB-94A9-820B3A380DD7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</xdr:row>
      <xdr:rowOff>0</xdr:rowOff>
    </xdr:from>
    <xdr:ext cx="194454" cy="557466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C0340B03-4FE1-40D0-A8F3-C363BE9293AA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</xdr:row>
      <xdr:rowOff>0</xdr:rowOff>
    </xdr:from>
    <xdr:ext cx="194454" cy="557466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2954F802-085F-437C-8936-E4C5202CDDE6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</xdr:row>
      <xdr:rowOff>0</xdr:rowOff>
    </xdr:from>
    <xdr:ext cx="194454" cy="557466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A9C053D8-C6E8-4B69-96E1-1ABFFA885BEF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</xdr:row>
      <xdr:rowOff>0</xdr:rowOff>
    </xdr:from>
    <xdr:ext cx="194454" cy="557466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6862BD94-A7A2-4915-868E-E531D5AB0815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</xdr:row>
      <xdr:rowOff>0</xdr:rowOff>
    </xdr:from>
    <xdr:ext cx="194454" cy="557466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E9AC367D-4F4D-40EF-B0DF-C361EA0F7BAA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60</xdr:row>
      <xdr:rowOff>0</xdr:rowOff>
    </xdr:from>
    <xdr:ext cx="194454" cy="557466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9D61E403-71C7-4A64-A522-4103566AB4D6}"/>
            </a:ext>
          </a:extLst>
        </xdr:cNvPr>
        <xdr:cNvSpPr txBox="1"/>
      </xdr:nvSpPr>
      <xdr:spPr>
        <a:xfrm>
          <a:off x="778808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</xdr:row>
      <xdr:rowOff>0</xdr:rowOff>
    </xdr:from>
    <xdr:ext cx="194454" cy="557466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356155CF-4822-4DE9-A02A-A7162D1FB15E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</xdr:row>
      <xdr:rowOff>0</xdr:rowOff>
    </xdr:from>
    <xdr:ext cx="194454" cy="557466"/>
    <xdr:sp macro="" textlink="">
      <xdr:nvSpPr>
        <xdr:cNvPr id="403" name="TextBox 402">
          <a:extLst>
            <a:ext uri="{FF2B5EF4-FFF2-40B4-BE49-F238E27FC236}">
              <a16:creationId xmlns:a16="http://schemas.microsoft.com/office/drawing/2014/main" id="{59871B21-9431-4B69-BF58-2884D5641DDE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</xdr:row>
      <xdr:rowOff>0</xdr:rowOff>
    </xdr:from>
    <xdr:ext cx="194454" cy="557466"/>
    <xdr:sp macro="" textlink="">
      <xdr:nvSpPr>
        <xdr:cNvPr id="404" name="TextBox 403">
          <a:extLst>
            <a:ext uri="{FF2B5EF4-FFF2-40B4-BE49-F238E27FC236}">
              <a16:creationId xmlns:a16="http://schemas.microsoft.com/office/drawing/2014/main" id="{379A5DC5-DF6C-4D5D-BE9E-DC2BD02549B0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</xdr:row>
      <xdr:rowOff>0</xdr:rowOff>
    </xdr:from>
    <xdr:ext cx="194454" cy="557466"/>
    <xdr:sp macro="" textlink="">
      <xdr:nvSpPr>
        <xdr:cNvPr id="405" name="TextBox 404">
          <a:extLst>
            <a:ext uri="{FF2B5EF4-FFF2-40B4-BE49-F238E27FC236}">
              <a16:creationId xmlns:a16="http://schemas.microsoft.com/office/drawing/2014/main" id="{18E967C3-F387-45A4-BBD4-4288FA858311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</xdr:row>
      <xdr:rowOff>0</xdr:rowOff>
    </xdr:from>
    <xdr:ext cx="194454" cy="557466"/>
    <xdr:sp macro="" textlink="">
      <xdr:nvSpPr>
        <xdr:cNvPr id="406" name="TextBox 405">
          <a:extLst>
            <a:ext uri="{FF2B5EF4-FFF2-40B4-BE49-F238E27FC236}">
              <a16:creationId xmlns:a16="http://schemas.microsoft.com/office/drawing/2014/main" id="{9EF7AA5A-87F6-4A60-B271-0CBA0E59773B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</xdr:row>
      <xdr:rowOff>0</xdr:rowOff>
    </xdr:from>
    <xdr:ext cx="194454" cy="557466"/>
    <xdr:sp macro="" textlink="">
      <xdr:nvSpPr>
        <xdr:cNvPr id="407" name="TextBox 406">
          <a:extLst>
            <a:ext uri="{FF2B5EF4-FFF2-40B4-BE49-F238E27FC236}">
              <a16:creationId xmlns:a16="http://schemas.microsoft.com/office/drawing/2014/main" id="{F954EDB6-7422-4E80-8D7F-82CDD99FC0F8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61</xdr:row>
      <xdr:rowOff>0</xdr:rowOff>
    </xdr:from>
    <xdr:ext cx="194454" cy="557466"/>
    <xdr:sp macro="" textlink="">
      <xdr:nvSpPr>
        <xdr:cNvPr id="408" name="TextBox 407">
          <a:extLst>
            <a:ext uri="{FF2B5EF4-FFF2-40B4-BE49-F238E27FC236}">
              <a16:creationId xmlns:a16="http://schemas.microsoft.com/office/drawing/2014/main" id="{8867AF4B-1B55-49AB-89A8-37BC77692086}"/>
            </a:ext>
          </a:extLst>
        </xdr:cNvPr>
        <xdr:cNvSpPr txBox="1"/>
      </xdr:nvSpPr>
      <xdr:spPr>
        <a:xfrm>
          <a:off x="778808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61</xdr:row>
      <xdr:rowOff>0</xdr:rowOff>
    </xdr:from>
    <xdr:ext cx="194454" cy="557466"/>
    <xdr:sp macro="" textlink="">
      <xdr:nvSpPr>
        <xdr:cNvPr id="409" name="TextBox 408">
          <a:extLst>
            <a:ext uri="{FF2B5EF4-FFF2-40B4-BE49-F238E27FC236}">
              <a16:creationId xmlns:a16="http://schemas.microsoft.com/office/drawing/2014/main" id="{F82CC784-7419-40AE-8D3C-B6D1B6F5BD71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61</xdr:row>
      <xdr:rowOff>0</xdr:rowOff>
    </xdr:from>
    <xdr:ext cx="194454" cy="557466"/>
    <xdr:sp macro="" textlink="">
      <xdr:nvSpPr>
        <xdr:cNvPr id="410" name="TextBox 409">
          <a:extLst>
            <a:ext uri="{FF2B5EF4-FFF2-40B4-BE49-F238E27FC236}">
              <a16:creationId xmlns:a16="http://schemas.microsoft.com/office/drawing/2014/main" id="{CFD213D3-B183-4400-B8CA-38A9E0B0313B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61</xdr:row>
      <xdr:rowOff>0</xdr:rowOff>
    </xdr:from>
    <xdr:ext cx="194454" cy="557466"/>
    <xdr:sp macro="" textlink="">
      <xdr:nvSpPr>
        <xdr:cNvPr id="411" name="TextBox 410">
          <a:extLst>
            <a:ext uri="{FF2B5EF4-FFF2-40B4-BE49-F238E27FC236}">
              <a16:creationId xmlns:a16="http://schemas.microsoft.com/office/drawing/2014/main" id="{29301566-BA37-4369-9F66-F4A0E1CEBA63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61</xdr:row>
      <xdr:rowOff>0</xdr:rowOff>
    </xdr:from>
    <xdr:ext cx="194454" cy="557466"/>
    <xdr:sp macro="" textlink="">
      <xdr:nvSpPr>
        <xdr:cNvPr id="412" name="TextBox 411">
          <a:extLst>
            <a:ext uri="{FF2B5EF4-FFF2-40B4-BE49-F238E27FC236}">
              <a16:creationId xmlns:a16="http://schemas.microsoft.com/office/drawing/2014/main" id="{5F123FE9-46A5-4226-B1B9-9C619D77BEDB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61</xdr:row>
      <xdr:rowOff>0</xdr:rowOff>
    </xdr:from>
    <xdr:ext cx="194454" cy="557466"/>
    <xdr:sp macro="" textlink="">
      <xdr:nvSpPr>
        <xdr:cNvPr id="413" name="TextBox 412">
          <a:extLst>
            <a:ext uri="{FF2B5EF4-FFF2-40B4-BE49-F238E27FC236}">
              <a16:creationId xmlns:a16="http://schemas.microsoft.com/office/drawing/2014/main" id="{2C90CFE4-8874-4CCA-99A9-55FBCEB49E57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61</xdr:row>
      <xdr:rowOff>0</xdr:rowOff>
    </xdr:from>
    <xdr:ext cx="194454" cy="557466"/>
    <xdr:sp macro="" textlink="">
      <xdr:nvSpPr>
        <xdr:cNvPr id="414" name="TextBox 413">
          <a:extLst>
            <a:ext uri="{FF2B5EF4-FFF2-40B4-BE49-F238E27FC236}">
              <a16:creationId xmlns:a16="http://schemas.microsoft.com/office/drawing/2014/main" id="{42F86264-28A6-4072-AE0A-FA3ADC5A53D8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62</xdr:row>
      <xdr:rowOff>0</xdr:rowOff>
    </xdr:from>
    <xdr:ext cx="194454" cy="557466"/>
    <xdr:sp macro="" textlink="">
      <xdr:nvSpPr>
        <xdr:cNvPr id="415" name="TextBox 414">
          <a:extLst>
            <a:ext uri="{FF2B5EF4-FFF2-40B4-BE49-F238E27FC236}">
              <a16:creationId xmlns:a16="http://schemas.microsoft.com/office/drawing/2014/main" id="{E182447E-B19C-4F34-93F3-B9F067385C25}"/>
            </a:ext>
          </a:extLst>
        </xdr:cNvPr>
        <xdr:cNvSpPr txBox="1"/>
      </xdr:nvSpPr>
      <xdr:spPr>
        <a:xfrm>
          <a:off x="778808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62</xdr:row>
      <xdr:rowOff>0</xdr:rowOff>
    </xdr:from>
    <xdr:ext cx="194454" cy="557466"/>
    <xdr:sp macro="" textlink="">
      <xdr:nvSpPr>
        <xdr:cNvPr id="416" name="TextBox 415">
          <a:extLst>
            <a:ext uri="{FF2B5EF4-FFF2-40B4-BE49-F238E27FC236}">
              <a16:creationId xmlns:a16="http://schemas.microsoft.com/office/drawing/2014/main" id="{52C1715D-8716-49C9-B0C3-1DAC95CE88DC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62</xdr:row>
      <xdr:rowOff>0</xdr:rowOff>
    </xdr:from>
    <xdr:ext cx="194454" cy="557466"/>
    <xdr:sp macro="" textlink="">
      <xdr:nvSpPr>
        <xdr:cNvPr id="417" name="TextBox 416">
          <a:extLst>
            <a:ext uri="{FF2B5EF4-FFF2-40B4-BE49-F238E27FC236}">
              <a16:creationId xmlns:a16="http://schemas.microsoft.com/office/drawing/2014/main" id="{A601EBE3-29DB-41F8-87B3-540DAB7462F9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62</xdr:row>
      <xdr:rowOff>0</xdr:rowOff>
    </xdr:from>
    <xdr:ext cx="194454" cy="557466"/>
    <xdr:sp macro="" textlink="">
      <xdr:nvSpPr>
        <xdr:cNvPr id="418" name="TextBox 417">
          <a:extLst>
            <a:ext uri="{FF2B5EF4-FFF2-40B4-BE49-F238E27FC236}">
              <a16:creationId xmlns:a16="http://schemas.microsoft.com/office/drawing/2014/main" id="{45B9060B-D1F5-49EE-A1AD-1D61CD4CED7C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62</xdr:row>
      <xdr:rowOff>0</xdr:rowOff>
    </xdr:from>
    <xdr:ext cx="194454" cy="557466"/>
    <xdr:sp macro="" textlink="">
      <xdr:nvSpPr>
        <xdr:cNvPr id="419" name="TextBox 418">
          <a:extLst>
            <a:ext uri="{FF2B5EF4-FFF2-40B4-BE49-F238E27FC236}">
              <a16:creationId xmlns:a16="http://schemas.microsoft.com/office/drawing/2014/main" id="{990A65DB-CF92-4667-8CB2-ED6495565559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62</xdr:row>
      <xdr:rowOff>0</xdr:rowOff>
    </xdr:from>
    <xdr:ext cx="194454" cy="557466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B1CEC7AD-10EC-47B6-9016-85BFA0BEAD52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62</xdr:row>
      <xdr:rowOff>0</xdr:rowOff>
    </xdr:from>
    <xdr:ext cx="194454" cy="557466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DF253C35-B5F5-4829-A4BC-ADF7F9887539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63</xdr:row>
      <xdr:rowOff>0</xdr:rowOff>
    </xdr:from>
    <xdr:ext cx="194454" cy="557466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2E8904EB-8D5B-41E6-B991-0B84DB2CF433}"/>
            </a:ext>
          </a:extLst>
        </xdr:cNvPr>
        <xdr:cNvSpPr txBox="1"/>
      </xdr:nvSpPr>
      <xdr:spPr>
        <a:xfrm>
          <a:off x="778808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63</xdr:row>
      <xdr:rowOff>0</xdr:rowOff>
    </xdr:from>
    <xdr:ext cx="194454" cy="557466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2709BB05-20C2-4AA0-8261-FE33E0ECE1F5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63</xdr:row>
      <xdr:rowOff>0</xdr:rowOff>
    </xdr:from>
    <xdr:ext cx="194454" cy="557466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ED0FB044-E7C6-49FC-871C-CC270589C9C6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63</xdr:row>
      <xdr:rowOff>0</xdr:rowOff>
    </xdr:from>
    <xdr:ext cx="194454" cy="557466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A64934DC-7D5C-419C-A8B7-8F795BA78AB0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63</xdr:row>
      <xdr:rowOff>0</xdr:rowOff>
    </xdr:from>
    <xdr:ext cx="194454" cy="557466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1E76D627-06AA-4D35-A414-A20FD996EF02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63</xdr:row>
      <xdr:rowOff>0</xdr:rowOff>
    </xdr:from>
    <xdr:ext cx="194454" cy="557466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D186C0A7-A735-4536-859B-F8C083C2C8BE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63</xdr:row>
      <xdr:rowOff>0</xdr:rowOff>
    </xdr:from>
    <xdr:ext cx="194454" cy="557466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61754459-6FA2-4B03-8739-FDCD2086D693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64</xdr:row>
      <xdr:rowOff>0</xdr:rowOff>
    </xdr:from>
    <xdr:ext cx="194454" cy="557466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61560BD6-8D97-418F-A94B-DD8DC982E542}"/>
            </a:ext>
          </a:extLst>
        </xdr:cNvPr>
        <xdr:cNvSpPr txBox="1"/>
      </xdr:nvSpPr>
      <xdr:spPr>
        <a:xfrm>
          <a:off x="778808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64</xdr:row>
      <xdr:rowOff>0</xdr:rowOff>
    </xdr:from>
    <xdr:ext cx="194454" cy="557466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CE0446E4-7297-4F04-BC8B-83D270287DAF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64</xdr:row>
      <xdr:rowOff>0</xdr:rowOff>
    </xdr:from>
    <xdr:ext cx="194454" cy="557466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B39C4AB0-A403-4627-90FE-AE3C48CA5F23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64</xdr:row>
      <xdr:rowOff>0</xdr:rowOff>
    </xdr:from>
    <xdr:ext cx="194454" cy="557466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4876FF7E-23EB-445C-B83D-515EC17103BD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64</xdr:row>
      <xdr:rowOff>0</xdr:rowOff>
    </xdr:from>
    <xdr:ext cx="194454" cy="557466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B179764C-4E6D-4CF8-A6D8-4F2E6E665795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64</xdr:row>
      <xdr:rowOff>0</xdr:rowOff>
    </xdr:from>
    <xdr:ext cx="194454" cy="557466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3CBD3AF2-DB76-4158-9E6B-93C7A8B524BC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64</xdr:row>
      <xdr:rowOff>0</xdr:rowOff>
    </xdr:from>
    <xdr:ext cx="194454" cy="557466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99850D3B-F93F-4B73-9FBB-209A43D53A68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65</xdr:row>
      <xdr:rowOff>0</xdr:rowOff>
    </xdr:from>
    <xdr:ext cx="194454" cy="557466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239ED9FC-D15C-4F7F-ACC8-AE1487316213}"/>
            </a:ext>
          </a:extLst>
        </xdr:cNvPr>
        <xdr:cNvSpPr txBox="1"/>
      </xdr:nvSpPr>
      <xdr:spPr>
        <a:xfrm>
          <a:off x="778808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65</xdr:row>
      <xdr:rowOff>0</xdr:rowOff>
    </xdr:from>
    <xdr:ext cx="194454" cy="557466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4BE063A9-FA73-47EC-9559-2A4F3DD09B9A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65</xdr:row>
      <xdr:rowOff>0</xdr:rowOff>
    </xdr:from>
    <xdr:ext cx="194454" cy="557466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6547219A-C92D-46F1-A759-569B4998E503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65</xdr:row>
      <xdr:rowOff>0</xdr:rowOff>
    </xdr:from>
    <xdr:ext cx="194454" cy="557466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E7459A37-1962-46BF-9358-274A15FE8DD1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65</xdr:row>
      <xdr:rowOff>0</xdr:rowOff>
    </xdr:from>
    <xdr:ext cx="194454" cy="557466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499B313C-F220-43DC-B6C1-9C28247CBA78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65</xdr:row>
      <xdr:rowOff>0</xdr:rowOff>
    </xdr:from>
    <xdr:ext cx="194454" cy="557466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B8CF366C-06DE-4848-AB6F-61828408979F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65</xdr:row>
      <xdr:rowOff>0</xdr:rowOff>
    </xdr:from>
    <xdr:ext cx="194454" cy="557466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72465E7D-553C-4851-B48E-31D0E3241264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66</xdr:row>
      <xdr:rowOff>0</xdr:rowOff>
    </xdr:from>
    <xdr:ext cx="194454" cy="557466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58A29DD6-6659-459A-A5A1-D4652CEEC76D}"/>
            </a:ext>
          </a:extLst>
        </xdr:cNvPr>
        <xdr:cNvSpPr txBox="1"/>
      </xdr:nvSpPr>
      <xdr:spPr>
        <a:xfrm>
          <a:off x="778808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66</xdr:row>
      <xdr:rowOff>0</xdr:rowOff>
    </xdr:from>
    <xdr:ext cx="194454" cy="557466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870BBE0F-2222-450E-A937-9E55163132ED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66</xdr:row>
      <xdr:rowOff>0</xdr:rowOff>
    </xdr:from>
    <xdr:ext cx="194454" cy="557466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39BFF7ED-581E-4FD0-8EFE-EA4AB0A1C3B5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66</xdr:row>
      <xdr:rowOff>0</xdr:rowOff>
    </xdr:from>
    <xdr:ext cx="194454" cy="557466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3774E14C-0E9B-4321-9621-427F1C2B9094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66</xdr:row>
      <xdr:rowOff>0</xdr:rowOff>
    </xdr:from>
    <xdr:ext cx="194454" cy="557466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B6930401-F46B-41DD-A021-CA28A4E6ECC5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66</xdr:row>
      <xdr:rowOff>0</xdr:rowOff>
    </xdr:from>
    <xdr:ext cx="194454" cy="557466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5AF2737B-7ED6-489F-A3E5-4C0CA6D9AAA5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66</xdr:row>
      <xdr:rowOff>0</xdr:rowOff>
    </xdr:from>
    <xdr:ext cx="194454" cy="557466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E75B251C-1182-417B-8880-1FC36499D58F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67</xdr:row>
      <xdr:rowOff>0</xdr:rowOff>
    </xdr:from>
    <xdr:ext cx="194454" cy="557466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9CC6D241-5639-4602-9431-DDBA1F716A2B}"/>
            </a:ext>
          </a:extLst>
        </xdr:cNvPr>
        <xdr:cNvSpPr txBox="1"/>
      </xdr:nvSpPr>
      <xdr:spPr>
        <a:xfrm>
          <a:off x="778808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67</xdr:row>
      <xdr:rowOff>0</xdr:rowOff>
    </xdr:from>
    <xdr:ext cx="194454" cy="557466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B6818D3C-720D-4079-BED2-D35EE72AB6FF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67</xdr:row>
      <xdr:rowOff>0</xdr:rowOff>
    </xdr:from>
    <xdr:ext cx="194454" cy="557466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D620C49A-E16D-49B7-BAD8-502E48C20BE2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67</xdr:row>
      <xdr:rowOff>0</xdr:rowOff>
    </xdr:from>
    <xdr:ext cx="194454" cy="557466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8C748275-F9A2-4D32-BCAE-79A776CD2186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67</xdr:row>
      <xdr:rowOff>0</xdr:rowOff>
    </xdr:from>
    <xdr:ext cx="194454" cy="557466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B3553380-EADD-40BD-8D3A-40AD54969082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67</xdr:row>
      <xdr:rowOff>0</xdr:rowOff>
    </xdr:from>
    <xdr:ext cx="194454" cy="557466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95A5B622-BD79-48D3-ABC2-6112DA3BA9D5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67</xdr:row>
      <xdr:rowOff>0</xdr:rowOff>
    </xdr:from>
    <xdr:ext cx="194454" cy="557466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BD8AE4D1-D0CA-4D02-9965-3A312A6C2F2E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68</xdr:row>
      <xdr:rowOff>0</xdr:rowOff>
    </xdr:from>
    <xdr:ext cx="194454" cy="557466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895996EA-6C31-43DE-B663-E8AB3E6E5034}"/>
            </a:ext>
          </a:extLst>
        </xdr:cNvPr>
        <xdr:cNvSpPr txBox="1"/>
      </xdr:nvSpPr>
      <xdr:spPr>
        <a:xfrm>
          <a:off x="778808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68</xdr:row>
      <xdr:rowOff>0</xdr:rowOff>
    </xdr:from>
    <xdr:ext cx="194454" cy="557466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E5B4B509-8FCD-460C-AE72-765156ED47BB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68</xdr:row>
      <xdr:rowOff>0</xdr:rowOff>
    </xdr:from>
    <xdr:ext cx="194454" cy="557466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2193648E-CA93-401B-B2B1-B47E282C89C8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68</xdr:row>
      <xdr:rowOff>0</xdr:rowOff>
    </xdr:from>
    <xdr:ext cx="194454" cy="557466"/>
    <xdr:sp macro="" textlink="">
      <xdr:nvSpPr>
        <xdr:cNvPr id="460" name="TextBox 459">
          <a:extLst>
            <a:ext uri="{FF2B5EF4-FFF2-40B4-BE49-F238E27FC236}">
              <a16:creationId xmlns:a16="http://schemas.microsoft.com/office/drawing/2014/main" id="{42CC8D69-C270-4E82-AC1D-B8BACB8CACAA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68</xdr:row>
      <xdr:rowOff>0</xdr:rowOff>
    </xdr:from>
    <xdr:ext cx="194454" cy="557466"/>
    <xdr:sp macro="" textlink="">
      <xdr:nvSpPr>
        <xdr:cNvPr id="461" name="TextBox 460">
          <a:extLst>
            <a:ext uri="{FF2B5EF4-FFF2-40B4-BE49-F238E27FC236}">
              <a16:creationId xmlns:a16="http://schemas.microsoft.com/office/drawing/2014/main" id="{0A042988-C20A-4D46-BC89-B5463E4DAD78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68</xdr:row>
      <xdr:rowOff>0</xdr:rowOff>
    </xdr:from>
    <xdr:ext cx="194454" cy="557466"/>
    <xdr:sp macro="" textlink="">
      <xdr:nvSpPr>
        <xdr:cNvPr id="462" name="TextBox 461">
          <a:extLst>
            <a:ext uri="{FF2B5EF4-FFF2-40B4-BE49-F238E27FC236}">
              <a16:creationId xmlns:a16="http://schemas.microsoft.com/office/drawing/2014/main" id="{40326CD0-6810-4EA0-8F94-E91349F61315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68</xdr:row>
      <xdr:rowOff>0</xdr:rowOff>
    </xdr:from>
    <xdr:ext cx="194454" cy="557466"/>
    <xdr:sp macro="" textlink="">
      <xdr:nvSpPr>
        <xdr:cNvPr id="463" name="TextBox 462">
          <a:extLst>
            <a:ext uri="{FF2B5EF4-FFF2-40B4-BE49-F238E27FC236}">
              <a16:creationId xmlns:a16="http://schemas.microsoft.com/office/drawing/2014/main" id="{CAE237EA-FF03-4CB5-9F75-3645B395A21A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69</xdr:row>
      <xdr:rowOff>0</xdr:rowOff>
    </xdr:from>
    <xdr:ext cx="194454" cy="557466"/>
    <xdr:sp macro="" textlink="">
      <xdr:nvSpPr>
        <xdr:cNvPr id="464" name="TextBox 463">
          <a:extLst>
            <a:ext uri="{FF2B5EF4-FFF2-40B4-BE49-F238E27FC236}">
              <a16:creationId xmlns:a16="http://schemas.microsoft.com/office/drawing/2014/main" id="{80643779-F5E1-4CEF-8D4E-164FCEEE1B9B}"/>
            </a:ext>
          </a:extLst>
        </xdr:cNvPr>
        <xdr:cNvSpPr txBox="1"/>
      </xdr:nvSpPr>
      <xdr:spPr>
        <a:xfrm>
          <a:off x="778808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69</xdr:row>
      <xdr:rowOff>0</xdr:rowOff>
    </xdr:from>
    <xdr:ext cx="194454" cy="557466"/>
    <xdr:sp macro="" textlink="">
      <xdr:nvSpPr>
        <xdr:cNvPr id="465" name="TextBox 464">
          <a:extLst>
            <a:ext uri="{FF2B5EF4-FFF2-40B4-BE49-F238E27FC236}">
              <a16:creationId xmlns:a16="http://schemas.microsoft.com/office/drawing/2014/main" id="{C34B11E6-8FEB-42C5-B3AA-C94E23086D48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69</xdr:row>
      <xdr:rowOff>0</xdr:rowOff>
    </xdr:from>
    <xdr:ext cx="194454" cy="557466"/>
    <xdr:sp macro="" textlink="">
      <xdr:nvSpPr>
        <xdr:cNvPr id="466" name="TextBox 465">
          <a:extLst>
            <a:ext uri="{FF2B5EF4-FFF2-40B4-BE49-F238E27FC236}">
              <a16:creationId xmlns:a16="http://schemas.microsoft.com/office/drawing/2014/main" id="{8F1D218F-D519-44C0-8692-7F5787420ADE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69</xdr:row>
      <xdr:rowOff>0</xdr:rowOff>
    </xdr:from>
    <xdr:ext cx="194454" cy="557466"/>
    <xdr:sp macro="" textlink="">
      <xdr:nvSpPr>
        <xdr:cNvPr id="467" name="TextBox 466">
          <a:extLst>
            <a:ext uri="{FF2B5EF4-FFF2-40B4-BE49-F238E27FC236}">
              <a16:creationId xmlns:a16="http://schemas.microsoft.com/office/drawing/2014/main" id="{6744ACE6-455F-41CC-BE0F-84F986583B4B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69</xdr:row>
      <xdr:rowOff>0</xdr:rowOff>
    </xdr:from>
    <xdr:ext cx="194454" cy="557466"/>
    <xdr:sp macro="" textlink="">
      <xdr:nvSpPr>
        <xdr:cNvPr id="468" name="TextBox 467">
          <a:extLst>
            <a:ext uri="{FF2B5EF4-FFF2-40B4-BE49-F238E27FC236}">
              <a16:creationId xmlns:a16="http://schemas.microsoft.com/office/drawing/2014/main" id="{C1AE711A-5724-42EA-BB5A-3683F305C88D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69</xdr:row>
      <xdr:rowOff>0</xdr:rowOff>
    </xdr:from>
    <xdr:ext cx="194454" cy="557466"/>
    <xdr:sp macro="" textlink="">
      <xdr:nvSpPr>
        <xdr:cNvPr id="469" name="TextBox 468">
          <a:extLst>
            <a:ext uri="{FF2B5EF4-FFF2-40B4-BE49-F238E27FC236}">
              <a16:creationId xmlns:a16="http://schemas.microsoft.com/office/drawing/2014/main" id="{0699C2F9-8100-4997-B010-AC729AF9F0B1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69</xdr:row>
      <xdr:rowOff>0</xdr:rowOff>
    </xdr:from>
    <xdr:ext cx="194454" cy="557466"/>
    <xdr:sp macro="" textlink="">
      <xdr:nvSpPr>
        <xdr:cNvPr id="470" name="TextBox 469">
          <a:extLst>
            <a:ext uri="{FF2B5EF4-FFF2-40B4-BE49-F238E27FC236}">
              <a16:creationId xmlns:a16="http://schemas.microsoft.com/office/drawing/2014/main" id="{2E009AF6-99A3-4E3D-A510-55DBC40DBC40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70</xdr:row>
      <xdr:rowOff>0</xdr:rowOff>
    </xdr:from>
    <xdr:ext cx="194454" cy="557466"/>
    <xdr:sp macro="" textlink="">
      <xdr:nvSpPr>
        <xdr:cNvPr id="471" name="TextBox 470">
          <a:extLst>
            <a:ext uri="{FF2B5EF4-FFF2-40B4-BE49-F238E27FC236}">
              <a16:creationId xmlns:a16="http://schemas.microsoft.com/office/drawing/2014/main" id="{FC0DBA78-9031-4F35-B7C4-E5A2C6EA0338}"/>
            </a:ext>
          </a:extLst>
        </xdr:cNvPr>
        <xdr:cNvSpPr txBox="1"/>
      </xdr:nvSpPr>
      <xdr:spPr>
        <a:xfrm>
          <a:off x="778808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70</xdr:row>
      <xdr:rowOff>0</xdr:rowOff>
    </xdr:from>
    <xdr:ext cx="194454" cy="557466"/>
    <xdr:sp macro="" textlink="">
      <xdr:nvSpPr>
        <xdr:cNvPr id="472" name="TextBox 471">
          <a:extLst>
            <a:ext uri="{FF2B5EF4-FFF2-40B4-BE49-F238E27FC236}">
              <a16:creationId xmlns:a16="http://schemas.microsoft.com/office/drawing/2014/main" id="{50FA60CF-EEEA-4EE8-BA55-1F4DD2D61C3B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70</xdr:row>
      <xdr:rowOff>0</xdr:rowOff>
    </xdr:from>
    <xdr:ext cx="194454" cy="557466"/>
    <xdr:sp macro="" textlink="">
      <xdr:nvSpPr>
        <xdr:cNvPr id="473" name="TextBox 472">
          <a:extLst>
            <a:ext uri="{FF2B5EF4-FFF2-40B4-BE49-F238E27FC236}">
              <a16:creationId xmlns:a16="http://schemas.microsoft.com/office/drawing/2014/main" id="{FD0060BE-516C-4212-B395-CDC2DD9DD945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70</xdr:row>
      <xdr:rowOff>0</xdr:rowOff>
    </xdr:from>
    <xdr:ext cx="194454" cy="557466"/>
    <xdr:sp macro="" textlink="">
      <xdr:nvSpPr>
        <xdr:cNvPr id="474" name="TextBox 473">
          <a:extLst>
            <a:ext uri="{FF2B5EF4-FFF2-40B4-BE49-F238E27FC236}">
              <a16:creationId xmlns:a16="http://schemas.microsoft.com/office/drawing/2014/main" id="{1DBAC57A-E7E6-4045-8830-635B8B2BF62F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70</xdr:row>
      <xdr:rowOff>0</xdr:rowOff>
    </xdr:from>
    <xdr:ext cx="194454" cy="557466"/>
    <xdr:sp macro="" textlink="">
      <xdr:nvSpPr>
        <xdr:cNvPr id="475" name="TextBox 474">
          <a:extLst>
            <a:ext uri="{FF2B5EF4-FFF2-40B4-BE49-F238E27FC236}">
              <a16:creationId xmlns:a16="http://schemas.microsoft.com/office/drawing/2014/main" id="{B97183BF-C288-48EA-B1B4-FCA9D423DF2D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70</xdr:row>
      <xdr:rowOff>0</xdr:rowOff>
    </xdr:from>
    <xdr:ext cx="194454" cy="557466"/>
    <xdr:sp macro="" textlink="">
      <xdr:nvSpPr>
        <xdr:cNvPr id="476" name="TextBox 475">
          <a:extLst>
            <a:ext uri="{FF2B5EF4-FFF2-40B4-BE49-F238E27FC236}">
              <a16:creationId xmlns:a16="http://schemas.microsoft.com/office/drawing/2014/main" id="{1C3C4EC3-956C-4AFC-BEB4-E862922571EF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70</xdr:row>
      <xdr:rowOff>0</xdr:rowOff>
    </xdr:from>
    <xdr:ext cx="194454" cy="557466"/>
    <xdr:sp macro="" textlink="">
      <xdr:nvSpPr>
        <xdr:cNvPr id="477" name="TextBox 476">
          <a:extLst>
            <a:ext uri="{FF2B5EF4-FFF2-40B4-BE49-F238E27FC236}">
              <a16:creationId xmlns:a16="http://schemas.microsoft.com/office/drawing/2014/main" id="{3CDC3E11-6C53-4CE0-9473-079376D38686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71</xdr:row>
      <xdr:rowOff>0</xdr:rowOff>
    </xdr:from>
    <xdr:ext cx="194454" cy="557466"/>
    <xdr:sp macro="" textlink="">
      <xdr:nvSpPr>
        <xdr:cNvPr id="478" name="TextBox 477">
          <a:extLst>
            <a:ext uri="{FF2B5EF4-FFF2-40B4-BE49-F238E27FC236}">
              <a16:creationId xmlns:a16="http://schemas.microsoft.com/office/drawing/2014/main" id="{DEBF549A-C8BD-4FB2-9E5C-849F6D3DE8A8}"/>
            </a:ext>
          </a:extLst>
        </xdr:cNvPr>
        <xdr:cNvSpPr txBox="1"/>
      </xdr:nvSpPr>
      <xdr:spPr>
        <a:xfrm>
          <a:off x="778808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71</xdr:row>
      <xdr:rowOff>0</xdr:rowOff>
    </xdr:from>
    <xdr:ext cx="194454" cy="557466"/>
    <xdr:sp macro="" textlink="">
      <xdr:nvSpPr>
        <xdr:cNvPr id="479" name="TextBox 478">
          <a:extLst>
            <a:ext uri="{FF2B5EF4-FFF2-40B4-BE49-F238E27FC236}">
              <a16:creationId xmlns:a16="http://schemas.microsoft.com/office/drawing/2014/main" id="{1E153C3A-42A9-4014-B988-C6978C4C53E4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71</xdr:row>
      <xdr:rowOff>0</xdr:rowOff>
    </xdr:from>
    <xdr:ext cx="194454" cy="557466"/>
    <xdr:sp macro="" textlink="">
      <xdr:nvSpPr>
        <xdr:cNvPr id="480" name="TextBox 479">
          <a:extLst>
            <a:ext uri="{FF2B5EF4-FFF2-40B4-BE49-F238E27FC236}">
              <a16:creationId xmlns:a16="http://schemas.microsoft.com/office/drawing/2014/main" id="{ED103BFB-29DE-4F87-A025-CC8B5EA21455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71</xdr:row>
      <xdr:rowOff>0</xdr:rowOff>
    </xdr:from>
    <xdr:ext cx="194454" cy="557466"/>
    <xdr:sp macro="" textlink="">
      <xdr:nvSpPr>
        <xdr:cNvPr id="481" name="TextBox 480">
          <a:extLst>
            <a:ext uri="{FF2B5EF4-FFF2-40B4-BE49-F238E27FC236}">
              <a16:creationId xmlns:a16="http://schemas.microsoft.com/office/drawing/2014/main" id="{9EA7B7B4-94CB-4249-B109-F9846D83EBBF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71</xdr:row>
      <xdr:rowOff>0</xdr:rowOff>
    </xdr:from>
    <xdr:ext cx="194454" cy="557466"/>
    <xdr:sp macro="" textlink="">
      <xdr:nvSpPr>
        <xdr:cNvPr id="482" name="TextBox 481">
          <a:extLst>
            <a:ext uri="{FF2B5EF4-FFF2-40B4-BE49-F238E27FC236}">
              <a16:creationId xmlns:a16="http://schemas.microsoft.com/office/drawing/2014/main" id="{207A2F66-A157-4A8F-BD99-3AA4C693491D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71</xdr:row>
      <xdr:rowOff>0</xdr:rowOff>
    </xdr:from>
    <xdr:ext cx="194454" cy="557466"/>
    <xdr:sp macro="" textlink="">
      <xdr:nvSpPr>
        <xdr:cNvPr id="483" name="TextBox 482">
          <a:extLst>
            <a:ext uri="{FF2B5EF4-FFF2-40B4-BE49-F238E27FC236}">
              <a16:creationId xmlns:a16="http://schemas.microsoft.com/office/drawing/2014/main" id="{412194C6-6ADA-427C-BC74-312C6E617FF8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71</xdr:row>
      <xdr:rowOff>0</xdr:rowOff>
    </xdr:from>
    <xdr:ext cx="194454" cy="557466"/>
    <xdr:sp macro="" textlink="">
      <xdr:nvSpPr>
        <xdr:cNvPr id="484" name="TextBox 483">
          <a:extLst>
            <a:ext uri="{FF2B5EF4-FFF2-40B4-BE49-F238E27FC236}">
              <a16:creationId xmlns:a16="http://schemas.microsoft.com/office/drawing/2014/main" id="{0113A3C9-236D-4587-A793-69C1CD3F5D37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72</xdr:row>
      <xdr:rowOff>0</xdr:rowOff>
    </xdr:from>
    <xdr:ext cx="194454" cy="557466"/>
    <xdr:sp macro="" textlink="">
      <xdr:nvSpPr>
        <xdr:cNvPr id="485" name="TextBox 484">
          <a:extLst>
            <a:ext uri="{FF2B5EF4-FFF2-40B4-BE49-F238E27FC236}">
              <a16:creationId xmlns:a16="http://schemas.microsoft.com/office/drawing/2014/main" id="{CD40F11B-94EE-46C4-9B2E-AD7F61F222F8}"/>
            </a:ext>
          </a:extLst>
        </xdr:cNvPr>
        <xdr:cNvSpPr txBox="1"/>
      </xdr:nvSpPr>
      <xdr:spPr>
        <a:xfrm>
          <a:off x="778808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72</xdr:row>
      <xdr:rowOff>0</xdr:rowOff>
    </xdr:from>
    <xdr:ext cx="194454" cy="557466"/>
    <xdr:sp macro="" textlink="">
      <xdr:nvSpPr>
        <xdr:cNvPr id="486" name="TextBox 485">
          <a:extLst>
            <a:ext uri="{FF2B5EF4-FFF2-40B4-BE49-F238E27FC236}">
              <a16:creationId xmlns:a16="http://schemas.microsoft.com/office/drawing/2014/main" id="{42F56D91-9810-4213-BAE3-3CBC5CF2B4C6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72</xdr:row>
      <xdr:rowOff>0</xdr:rowOff>
    </xdr:from>
    <xdr:ext cx="194454" cy="557466"/>
    <xdr:sp macro="" textlink="">
      <xdr:nvSpPr>
        <xdr:cNvPr id="487" name="TextBox 486">
          <a:extLst>
            <a:ext uri="{FF2B5EF4-FFF2-40B4-BE49-F238E27FC236}">
              <a16:creationId xmlns:a16="http://schemas.microsoft.com/office/drawing/2014/main" id="{17D4F85C-9274-4C9F-B3B4-A51AB8FC2115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72</xdr:row>
      <xdr:rowOff>0</xdr:rowOff>
    </xdr:from>
    <xdr:ext cx="194454" cy="557466"/>
    <xdr:sp macro="" textlink="">
      <xdr:nvSpPr>
        <xdr:cNvPr id="488" name="TextBox 487">
          <a:extLst>
            <a:ext uri="{FF2B5EF4-FFF2-40B4-BE49-F238E27FC236}">
              <a16:creationId xmlns:a16="http://schemas.microsoft.com/office/drawing/2014/main" id="{16E5DFF1-FEE7-4703-AAB3-032C228B2D50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72</xdr:row>
      <xdr:rowOff>0</xdr:rowOff>
    </xdr:from>
    <xdr:ext cx="194454" cy="557466"/>
    <xdr:sp macro="" textlink="">
      <xdr:nvSpPr>
        <xdr:cNvPr id="489" name="TextBox 488">
          <a:extLst>
            <a:ext uri="{FF2B5EF4-FFF2-40B4-BE49-F238E27FC236}">
              <a16:creationId xmlns:a16="http://schemas.microsoft.com/office/drawing/2014/main" id="{581239E7-D3C0-434C-994C-FCAE124881C5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72</xdr:row>
      <xdr:rowOff>0</xdr:rowOff>
    </xdr:from>
    <xdr:ext cx="194454" cy="557466"/>
    <xdr:sp macro="" textlink="">
      <xdr:nvSpPr>
        <xdr:cNvPr id="490" name="TextBox 489">
          <a:extLst>
            <a:ext uri="{FF2B5EF4-FFF2-40B4-BE49-F238E27FC236}">
              <a16:creationId xmlns:a16="http://schemas.microsoft.com/office/drawing/2014/main" id="{DF47EB14-C51B-47FD-9813-8F9C7D07FDB4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72</xdr:row>
      <xdr:rowOff>0</xdr:rowOff>
    </xdr:from>
    <xdr:ext cx="194454" cy="557466"/>
    <xdr:sp macro="" textlink="">
      <xdr:nvSpPr>
        <xdr:cNvPr id="491" name="TextBox 490">
          <a:extLst>
            <a:ext uri="{FF2B5EF4-FFF2-40B4-BE49-F238E27FC236}">
              <a16:creationId xmlns:a16="http://schemas.microsoft.com/office/drawing/2014/main" id="{2BE4F67F-A95B-47E8-8ACF-6E105BB8D615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73</xdr:row>
      <xdr:rowOff>0</xdr:rowOff>
    </xdr:from>
    <xdr:ext cx="194454" cy="557466"/>
    <xdr:sp macro="" textlink="">
      <xdr:nvSpPr>
        <xdr:cNvPr id="492" name="TextBox 491">
          <a:extLst>
            <a:ext uri="{FF2B5EF4-FFF2-40B4-BE49-F238E27FC236}">
              <a16:creationId xmlns:a16="http://schemas.microsoft.com/office/drawing/2014/main" id="{3E4B0D62-C2CE-4F1A-B7FB-2B0E9120FC20}"/>
            </a:ext>
          </a:extLst>
        </xdr:cNvPr>
        <xdr:cNvSpPr txBox="1"/>
      </xdr:nvSpPr>
      <xdr:spPr>
        <a:xfrm>
          <a:off x="778808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73</xdr:row>
      <xdr:rowOff>0</xdr:rowOff>
    </xdr:from>
    <xdr:ext cx="194454" cy="557466"/>
    <xdr:sp macro="" textlink="">
      <xdr:nvSpPr>
        <xdr:cNvPr id="493" name="TextBox 492">
          <a:extLst>
            <a:ext uri="{FF2B5EF4-FFF2-40B4-BE49-F238E27FC236}">
              <a16:creationId xmlns:a16="http://schemas.microsoft.com/office/drawing/2014/main" id="{B9189A66-BDD0-4CDC-9573-DBA2EA183E42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73</xdr:row>
      <xdr:rowOff>0</xdr:rowOff>
    </xdr:from>
    <xdr:ext cx="194454" cy="557466"/>
    <xdr:sp macro="" textlink="">
      <xdr:nvSpPr>
        <xdr:cNvPr id="494" name="TextBox 493">
          <a:extLst>
            <a:ext uri="{FF2B5EF4-FFF2-40B4-BE49-F238E27FC236}">
              <a16:creationId xmlns:a16="http://schemas.microsoft.com/office/drawing/2014/main" id="{BFDC0EE8-C6A3-474E-B0E1-A62BD564A3D7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73</xdr:row>
      <xdr:rowOff>0</xdr:rowOff>
    </xdr:from>
    <xdr:ext cx="194454" cy="557466"/>
    <xdr:sp macro="" textlink="">
      <xdr:nvSpPr>
        <xdr:cNvPr id="495" name="TextBox 494">
          <a:extLst>
            <a:ext uri="{FF2B5EF4-FFF2-40B4-BE49-F238E27FC236}">
              <a16:creationId xmlns:a16="http://schemas.microsoft.com/office/drawing/2014/main" id="{34DAB826-EAB8-4B82-BFA8-BD2F9F811E52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73</xdr:row>
      <xdr:rowOff>0</xdr:rowOff>
    </xdr:from>
    <xdr:ext cx="194454" cy="557466"/>
    <xdr:sp macro="" textlink="">
      <xdr:nvSpPr>
        <xdr:cNvPr id="496" name="TextBox 495">
          <a:extLst>
            <a:ext uri="{FF2B5EF4-FFF2-40B4-BE49-F238E27FC236}">
              <a16:creationId xmlns:a16="http://schemas.microsoft.com/office/drawing/2014/main" id="{1F57FC08-49C8-44A0-A3AF-71553F133B0A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73</xdr:row>
      <xdr:rowOff>0</xdr:rowOff>
    </xdr:from>
    <xdr:ext cx="194454" cy="557466"/>
    <xdr:sp macro="" textlink="">
      <xdr:nvSpPr>
        <xdr:cNvPr id="497" name="TextBox 496">
          <a:extLst>
            <a:ext uri="{FF2B5EF4-FFF2-40B4-BE49-F238E27FC236}">
              <a16:creationId xmlns:a16="http://schemas.microsoft.com/office/drawing/2014/main" id="{34C96431-70A6-42E3-BDBA-D5ECFEC318C3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73</xdr:row>
      <xdr:rowOff>0</xdr:rowOff>
    </xdr:from>
    <xdr:ext cx="194454" cy="557466"/>
    <xdr:sp macro="" textlink="">
      <xdr:nvSpPr>
        <xdr:cNvPr id="498" name="TextBox 497">
          <a:extLst>
            <a:ext uri="{FF2B5EF4-FFF2-40B4-BE49-F238E27FC236}">
              <a16:creationId xmlns:a16="http://schemas.microsoft.com/office/drawing/2014/main" id="{22D05479-B13F-4323-BE25-782EE09DEA82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74</xdr:row>
      <xdr:rowOff>0</xdr:rowOff>
    </xdr:from>
    <xdr:ext cx="194454" cy="557466"/>
    <xdr:sp macro="" textlink="">
      <xdr:nvSpPr>
        <xdr:cNvPr id="499" name="TextBox 498">
          <a:extLst>
            <a:ext uri="{FF2B5EF4-FFF2-40B4-BE49-F238E27FC236}">
              <a16:creationId xmlns:a16="http://schemas.microsoft.com/office/drawing/2014/main" id="{A372A1A0-F9B6-4960-B8D4-76A1760DB0CC}"/>
            </a:ext>
          </a:extLst>
        </xdr:cNvPr>
        <xdr:cNvSpPr txBox="1"/>
      </xdr:nvSpPr>
      <xdr:spPr>
        <a:xfrm>
          <a:off x="778808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74</xdr:row>
      <xdr:rowOff>0</xdr:rowOff>
    </xdr:from>
    <xdr:ext cx="194454" cy="557466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686513E5-FDDA-47AC-9B47-E468D587348B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74</xdr:row>
      <xdr:rowOff>0</xdr:rowOff>
    </xdr:from>
    <xdr:ext cx="194454" cy="557466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5FAF39F9-BA18-475F-907D-AD3EFC70BFD5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74</xdr:row>
      <xdr:rowOff>0</xdr:rowOff>
    </xdr:from>
    <xdr:ext cx="194454" cy="557466"/>
    <xdr:sp macro="" textlink="">
      <xdr:nvSpPr>
        <xdr:cNvPr id="502" name="TextBox 501">
          <a:extLst>
            <a:ext uri="{FF2B5EF4-FFF2-40B4-BE49-F238E27FC236}">
              <a16:creationId xmlns:a16="http://schemas.microsoft.com/office/drawing/2014/main" id="{BD936E54-AD13-497F-ABE3-59780958C23A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74</xdr:row>
      <xdr:rowOff>0</xdr:rowOff>
    </xdr:from>
    <xdr:ext cx="194454" cy="557466"/>
    <xdr:sp macro="" textlink="">
      <xdr:nvSpPr>
        <xdr:cNvPr id="503" name="TextBox 502">
          <a:extLst>
            <a:ext uri="{FF2B5EF4-FFF2-40B4-BE49-F238E27FC236}">
              <a16:creationId xmlns:a16="http://schemas.microsoft.com/office/drawing/2014/main" id="{E051980F-BE6F-44BF-8080-8122D3F9FE7B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74</xdr:row>
      <xdr:rowOff>0</xdr:rowOff>
    </xdr:from>
    <xdr:ext cx="194454" cy="557466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8A4CB6E7-BD50-4E45-85A1-833E2995A661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74</xdr:row>
      <xdr:rowOff>0</xdr:rowOff>
    </xdr:from>
    <xdr:ext cx="194454" cy="557466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71F0F863-71A4-4CCB-97C3-14C18B599112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75</xdr:row>
      <xdr:rowOff>0</xdr:rowOff>
    </xdr:from>
    <xdr:ext cx="194454" cy="557466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C39B64D7-0263-4EAF-B18E-299091D8A3F0}"/>
            </a:ext>
          </a:extLst>
        </xdr:cNvPr>
        <xdr:cNvSpPr txBox="1"/>
      </xdr:nvSpPr>
      <xdr:spPr>
        <a:xfrm>
          <a:off x="778808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75</xdr:row>
      <xdr:rowOff>0</xdr:rowOff>
    </xdr:from>
    <xdr:ext cx="194454" cy="557466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A557CA89-6F18-4B83-A880-CBDD4D34EF6F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75</xdr:row>
      <xdr:rowOff>0</xdr:rowOff>
    </xdr:from>
    <xdr:ext cx="194454" cy="557466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70933C3C-0714-4411-9DC1-A6C836BD0C49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75</xdr:row>
      <xdr:rowOff>0</xdr:rowOff>
    </xdr:from>
    <xdr:ext cx="194454" cy="557466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F97300D3-D370-43F9-BBBC-3DDAA3FC0B65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75</xdr:row>
      <xdr:rowOff>0</xdr:rowOff>
    </xdr:from>
    <xdr:ext cx="194454" cy="557466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38C6E07A-5E64-44F3-91D3-B4DA053711A0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75</xdr:row>
      <xdr:rowOff>0</xdr:rowOff>
    </xdr:from>
    <xdr:ext cx="194454" cy="557466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93B090EF-2F24-44A3-A7F1-48DD00D1F94D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75</xdr:row>
      <xdr:rowOff>0</xdr:rowOff>
    </xdr:from>
    <xdr:ext cx="194454" cy="557466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BA76C751-8CE4-4737-9F9F-EC618DC78082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76</xdr:row>
      <xdr:rowOff>0</xdr:rowOff>
    </xdr:from>
    <xdr:ext cx="194454" cy="557466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DB6EE3FB-4D41-4B7D-AA5B-B91314E7F5A8}"/>
            </a:ext>
          </a:extLst>
        </xdr:cNvPr>
        <xdr:cNvSpPr txBox="1"/>
      </xdr:nvSpPr>
      <xdr:spPr>
        <a:xfrm>
          <a:off x="778808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76</xdr:row>
      <xdr:rowOff>0</xdr:rowOff>
    </xdr:from>
    <xdr:ext cx="194454" cy="557466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32CFAAB6-FDBA-4CA9-BD55-9707636E0D23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76</xdr:row>
      <xdr:rowOff>0</xdr:rowOff>
    </xdr:from>
    <xdr:ext cx="194454" cy="557466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51EBCBD4-01E0-4FF0-B60E-8ADE5448D2EE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76</xdr:row>
      <xdr:rowOff>0</xdr:rowOff>
    </xdr:from>
    <xdr:ext cx="194454" cy="557466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855333E9-388C-4BFF-80B0-11C9C5C17EE7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76</xdr:row>
      <xdr:rowOff>0</xdr:rowOff>
    </xdr:from>
    <xdr:ext cx="194454" cy="557466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998E979E-7A44-4230-92EC-AE4D072046E8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76</xdr:row>
      <xdr:rowOff>0</xdr:rowOff>
    </xdr:from>
    <xdr:ext cx="194454" cy="557466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A501F040-4165-409B-8070-1063460A431B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76</xdr:row>
      <xdr:rowOff>0</xdr:rowOff>
    </xdr:from>
    <xdr:ext cx="194454" cy="557466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D4ADC3A1-F367-4F82-A351-1AB0C9ECA404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77</xdr:row>
      <xdr:rowOff>0</xdr:rowOff>
    </xdr:from>
    <xdr:ext cx="194454" cy="557466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407213D3-8E33-43E1-80C6-A776D5B57679}"/>
            </a:ext>
          </a:extLst>
        </xdr:cNvPr>
        <xdr:cNvSpPr txBox="1"/>
      </xdr:nvSpPr>
      <xdr:spPr>
        <a:xfrm>
          <a:off x="778808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77</xdr:row>
      <xdr:rowOff>0</xdr:rowOff>
    </xdr:from>
    <xdr:ext cx="194454" cy="557466"/>
    <xdr:sp macro="" textlink="">
      <xdr:nvSpPr>
        <xdr:cNvPr id="521" name="TextBox 520">
          <a:extLst>
            <a:ext uri="{FF2B5EF4-FFF2-40B4-BE49-F238E27FC236}">
              <a16:creationId xmlns:a16="http://schemas.microsoft.com/office/drawing/2014/main" id="{84075C25-7229-48F1-865F-03969AD8FE15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77</xdr:row>
      <xdr:rowOff>0</xdr:rowOff>
    </xdr:from>
    <xdr:ext cx="194454" cy="557466"/>
    <xdr:sp macro="" textlink="">
      <xdr:nvSpPr>
        <xdr:cNvPr id="522" name="TextBox 521">
          <a:extLst>
            <a:ext uri="{FF2B5EF4-FFF2-40B4-BE49-F238E27FC236}">
              <a16:creationId xmlns:a16="http://schemas.microsoft.com/office/drawing/2014/main" id="{60064238-5D01-4A53-8AB7-289890AEC958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77</xdr:row>
      <xdr:rowOff>0</xdr:rowOff>
    </xdr:from>
    <xdr:ext cx="194454" cy="557466"/>
    <xdr:sp macro="" textlink="">
      <xdr:nvSpPr>
        <xdr:cNvPr id="523" name="TextBox 522">
          <a:extLst>
            <a:ext uri="{FF2B5EF4-FFF2-40B4-BE49-F238E27FC236}">
              <a16:creationId xmlns:a16="http://schemas.microsoft.com/office/drawing/2014/main" id="{8F8AFC03-258F-494D-84CA-D7AAE7A91A25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77</xdr:row>
      <xdr:rowOff>0</xdr:rowOff>
    </xdr:from>
    <xdr:ext cx="194454" cy="557466"/>
    <xdr:sp macro="" textlink="">
      <xdr:nvSpPr>
        <xdr:cNvPr id="524" name="TextBox 523">
          <a:extLst>
            <a:ext uri="{FF2B5EF4-FFF2-40B4-BE49-F238E27FC236}">
              <a16:creationId xmlns:a16="http://schemas.microsoft.com/office/drawing/2014/main" id="{5A22167D-17E3-46C3-9FDF-13B9835DCD90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77</xdr:row>
      <xdr:rowOff>0</xdr:rowOff>
    </xdr:from>
    <xdr:ext cx="194454" cy="557466"/>
    <xdr:sp macro="" textlink="">
      <xdr:nvSpPr>
        <xdr:cNvPr id="525" name="TextBox 524">
          <a:extLst>
            <a:ext uri="{FF2B5EF4-FFF2-40B4-BE49-F238E27FC236}">
              <a16:creationId xmlns:a16="http://schemas.microsoft.com/office/drawing/2014/main" id="{8D7578B5-6DD0-43BB-AAA7-99413BA7A48A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77</xdr:row>
      <xdr:rowOff>0</xdr:rowOff>
    </xdr:from>
    <xdr:ext cx="194454" cy="557466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E7B7AC1D-C39F-487D-B084-76DA866BAA08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78</xdr:row>
      <xdr:rowOff>0</xdr:rowOff>
    </xdr:from>
    <xdr:ext cx="194454" cy="557466"/>
    <xdr:sp macro="" textlink="">
      <xdr:nvSpPr>
        <xdr:cNvPr id="527" name="TextBox 526">
          <a:extLst>
            <a:ext uri="{FF2B5EF4-FFF2-40B4-BE49-F238E27FC236}">
              <a16:creationId xmlns:a16="http://schemas.microsoft.com/office/drawing/2014/main" id="{0214CDE9-DDE3-4A1F-A87A-96A75328C79B}"/>
            </a:ext>
          </a:extLst>
        </xdr:cNvPr>
        <xdr:cNvSpPr txBox="1"/>
      </xdr:nvSpPr>
      <xdr:spPr>
        <a:xfrm>
          <a:off x="778808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78</xdr:row>
      <xdr:rowOff>0</xdr:rowOff>
    </xdr:from>
    <xdr:ext cx="194454" cy="557466"/>
    <xdr:sp macro="" textlink="">
      <xdr:nvSpPr>
        <xdr:cNvPr id="528" name="TextBox 527">
          <a:extLst>
            <a:ext uri="{FF2B5EF4-FFF2-40B4-BE49-F238E27FC236}">
              <a16:creationId xmlns:a16="http://schemas.microsoft.com/office/drawing/2014/main" id="{8F519530-8646-4C60-A2E2-F74BAE19B70A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78</xdr:row>
      <xdr:rowOff>0</xdr:rowOff>
    </xdr:from>
    <xdr:ext cx="194454" cy="557466"/>
    <xdr:sp macro="" textlink="">
      <xdr:nvSpPr>
        <xdr:cNvPr id="529" name="TextBox 528">
          <a:extLst>
            <a:ext uri="{FF2B5EF4-FFF2-40B4-BE49-F238E27FC236}">
              <a16:creationId xmlns:a16="http://schemas.microsoft.com/office/drawing/2014/main" id="{62A3D60A-F118-4FBD-81FD-A079888E597B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78</xdr:row>
      <xdr:rowOff>0</xdr:rowOff>
    </xdr:from>
    <xdr:ext cx="194454" cy="557466"/>
    <xdr:sp macro="" textlink="">
      <xdr:nvSpPr>
        <xdr:cNvPr id="530" name="TextBox 529">
          <a:extLst>
            <a:ext uri="{FF2B5EF4-FFF2-40B4-BE49-F238E27FC236}">
              <a16:creationId xmlns:a16="http://schemas.microsoft.com/office/drawing/2014/main" id="{8A415B13-B5DD-411E-83DE-392870B27F01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78</xdr:row>
      <xdr:rowOff>0</xdr:rowOff>
    </xdr:from>
    <xdr:ext cx="194454" cy="557466"/>
    <xdr:sp macro="" textlink="">
      <xdr:nvSpPr>
        <xdr:cNvPr id="531" name="TextBox 530">
          <a:extLst>
            <a:ext uri="{FF2B5EF4-FFF2-40B4-BE49-F238E27FC236}">
              <a16:creationId xmlns:a16="http://schemas.microsoft.com/office/drawing/2014/main" id="{3AB841C2-848B-4988-9B19-D10C5937D00F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78</xdr:row>
      <xdr:rowOff>0</xdr:rowOff>
    </xdr:from>
    <xdr:ext cx="194454" cy="557466"/>
    <xdr:sp macro="" textlink="">
      <xdr:nvSpPr>
        <xdr:cNvPr id="532" name="TextBox 531">
          <a:extLst>
            <a:ext uri="{FF2B5EF4-FFF2-40B4-BE49-F238E27FC236}">
              <a16:creationId xmlns:a16="http://schemas.microsoft.com/office/drawing/2014/main" id="{D99F18DE-6F7C-45F3-9015-0650B7F20710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78</xdr:row>
      <xdr:rowOff>0</xdr:rowOff>
    </xdr:from>
    <xdr:ext cx="194454" cy="557466"/>
    <xdr:sp macro="" textlink="">
      <xdr:nvSpPr>
        <xdr:cNvPr id="533" name="TextBox 532">
          <a:extLst>
            <a:ext uri="{FF2B5EF4-FFF2-40B4-BE49-F238E27FC236}">
              <a16:creationId xmlns:a16="http://schemas.microsoft.com/office/drawing/2014/main" id="{D2D419A1-A0B2-4253-9D5F-4003514D3B33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79</xdr:row>
      <xdr:rowOff>0</xdr:rowOff>
    </xdr:from>
    <xdr:ext cx="194454" cy="557466"/>
    <xdr:sp macro="" textlink="">
      <xdr:nvSpPr>
        <xdr:cNvPr id="534" name="TextBox 533">
          <a:extLst>
            <a:ext uri="{FF2B5EF4-FFF2-40B4-BE49-F238E27FC236}">
              <a16:creationId xmlns:a16="http://schemas.microsoft.com/office/drawing/2014/main" id="{48606DAA-5547-4F1E-A488-E7A78D65A552}"/>
            </a:ext>
          </a:extLst>
        </xdr:cNvPr>
        <xdr:cNvSpPr txBox="1"/>
      </xdr:nvSpPr>
      <xdr:spPr>
        <a:xfrm>
          <a:off x="778808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79</xdr:row>
      <xdr:rowOff>0</xdr:rowOff>
    </xdr:from>
    <xdr:ext cx="194454" cy="557466"/>
    <xdr:sp macro="" textlink="">
      <xdr:nvSpPr>
        <xdr:cNvPr id="535" name="TextBox 534">
          <a:extLst>
            <a:ext uri="{FF2B5EF4-FFF2-40B4-BE49-F238E27FC236}">
              <a16:creationId xmlns:a16="http://schemas.microsoft.com/office/drawing/2014/main" id="{E7835D62-70AE-4B41-B8D5-0FB5ABBBA21F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79</xdr:row>
      <xdr:rowOff>0</xdr:rowOff>
    </xdr:from>
    <xdr:ext cx="194454" cy="557466"/>
    <xdr:sp macro="" textlink="">
      <xdr:nvSpPr>
        <xdr:cNvPr id="536" name="TextBox 535">
          <a:extLst>
            <a:ext uri="{FF2B5EF4-FFF2-40B4-BE49-F238E27FC236}">
              <a16:creationId xmlns:a16="http://schemas.microsoft.com/office/drawing/2014/main" id="{515E7A7D-5272-46AE-932F-84CCA28469D4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79</xdr:row>
      <xdr:rowOff>0</xdr:rowOff>
    </xdr:from>
    <xdr:ext cx="194454" cy="557466"/>
    <xdr:sp macro="" textlink="">
      <xdr:nvSpPr>
        <xdr:cNvPr id="537" name="TextBox 536">
          <a:extLst>
            <a:ext uri="{FF2B5EF4-FFF2-40B4-BE49-F238E27FC236}">
              <a16:creationId xmlns:a16="http://schemas.microsoft.com/office/drawing/2014/main" id="{045EC045-DD09-43D7-9834-92A01964AA0E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79</xdr:row>
      <xdr:rowOff>0</xdr:rowOff>
    </xdr:from>
    <xdr:ext cx="194454" cy="557466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8B68284C-F077-44F3-BB0C-559C829DA1E8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79</xdr:row>
      <xdr:rowOff>0</xdr:rowOff>
    </xdr:from>
    <xdr:ext cx="194454" cy="557466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EA706DA3-E370-4212-BE64-D6A368686E80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79</xdr:row>
      <xdr:rowOff>0</xdr:rowOff>
    </xdr:from>
    <xdr:ext cx="194454" cy="557466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4F8B30C5-BD28-44A4-AF3F-60B377DC81CD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80</xdr:row>
      <xdr:rowOff>0</xdr:rowOff>
    </xdr:from>
    <xdr:ext cx="194454" cy="557466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B5E1E68E-417C-4F99-AE53-0833D0C43069}"/>
            </a:ext>
          </a:extLst>
        </xdr:cNvPr>
        <xdr:cNvSpPr txBox="1"/>
      </xdr:nvSpPr>
      <xdr:spPr>
        <a:xfrm>
          <a:off x="778808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80</xdr:row>
      <xdr:rowOff>0</xdr:rowOff>
    </xdr:from>
    <xdr:ext cx="194454" cy="557466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5017C657-BC5B-4202-A390-E1921411C89F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80</xdr:row>
      <xdr:rowOff>0</xdr:rowOff>
    </xdr:from>
    <xdr:ext cx="194454" cy="557466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D4969317-4775-473F-85F0-057E59F62DEC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80</xdr:row>
      <xdr:rowOff>0</xdr:rowOff>
    </xdr:from>
    <xdr:ext cx="194454" cy="557466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600F0EE6-C1E1-4EF4-A17A-C8E78502A5D2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80</xdr:row>
      <xdr:rowOff>0</xdr:rowOff>
    </xdr:from>
    <xdr:ext cx="194454" cy="557466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FD007C68-1615-4B51-9FE7-96DF6E8D15E6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80</xdr:row>
      <xdr:rowOff>0</xdr:rowOff>
    </xdr:from>
    <xdr:ext cx="194454" cy="557466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28374DB8-A676-4607-8198-60B93E43B90E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80</xdr:row>
      <xdr:rowOff>0</xdr:rowOff>
    </xdr:from>
    <xdr:ext cx="194454" cy="557466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F2270B54-2E0E-484E-9DD8-417C17B878C1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81</xdr:row>
      <xdr:rowOff>0</xdr:rowOff>
    </xdr:from>
    <xdr:ext cx="194454" cy="557466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92E9E106-8B53-4EC4-A4B8-38CB214747DC}"/>
            </a:ext>
          </a:extLst>
        </xdr:cNvPr>
        <xdr:cNvSpPr txBox="1"/>
      </xdr:nvSpPr>
      <xdr:spPr>
        <a:xfrm>
          <a:off x="778808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81</xdr:row>
      <xdr:rowOff>0</xdr:rowOff>
    </xdr:from>
    <xdr:ext cx="194454" cy="557466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0B93C1E5-9C66-47F0-B0CC-B0B448A12D3B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81</xdr:row>
      <xdr:rowOff>0</xdr:rowOff>
    </xdr:from>
    <xdr:ext cx="194454" cy="557466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4BD2F1F2-5B8A-4C8F-81B4-E90A48878BEA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81</xdr:row>
      <xdr:rowOff>0</xdr:rowOff>
    </xdr:from>
    <xdr:ext cx="194454" cy="557466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44A058B3-F15C-4397-901B-551FCC5C1A12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81</xdr:row>
      <xdr:rowOff>0</xdr:rowOff>
    </xdr:from>
    <xdr:ext cx="194454" cy="557466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E1951FFE-1CF2-40B7-B88A-569B3DC3DC55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81</xdr:row>
      <xdr:rowOff>0</xdr:rowOff>
    </xdr:from>
    <xdr:ext cx="194454" cy="557466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5B92BF22-E9FD-41AF-BD41-F5AE7661BA8C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81</xdr:row>
      <xdr:rowOff>0</xdr:rowOff>
    </xdr:from>
    <xdr:ext cx="194454" cy="557466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696CB9C0-FF7A-475E-842C-DC065BD177DD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82</xdr:row>
      <xdr:rowOff>0</xdr:rowOff>
    </xdr:from>
    <xdr:ext cx="194454" cy="557466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49D6B6D6-E90E-4055-A9B4-EB979AE51FB3}"/>
            </a:ext>
          </a:extLst>
        </xdr:cNvPr>
        <xdr:cNvSpPr txBox="1"/>
      </xdr:nvSpPr>
      <xdr:spPr>
        <a:xfrm>
          <a:off x="778808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82</xdr:row>
      <xdr:rowOff>0</xdr:rowOff>
    </xdr:from>
    <xdr:ext cx="194454" cy="557466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463E8EE1-97ED-4684-868F-F693068A2743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82</xdr:row>
      <xdr:rowOff>0</xdr:rowOff>
    </xdr:from>
    <xdr:ext cx="194454" cy="557466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0A1328F7-67A8-4323-BDCF-72FBDF5AF51A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82</xdr:row>
      <xdr:rowOff>0</xdr:rowOff>
    </xdr:from>
    <xdr:ext cx="194454" cy="557466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51D7B145-BF32-45A2-AF12-2F123CFF422D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82</xdr:row>
      <xdr:rowOff>0</xdr:rowOff>
    </xdr:from>
    <xdr:ext cx="194454" cy="557466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98F4EE8C-E6D6-4600-B096-6E9CA07B9BAD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82</xdr:row>
      <xdr:rowOff>0</xdr:rowOff>
    </xdr:from>
    <xdr:ext cx="194454" cy="557466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889D0685-51D6-47B7-8C9C-65AB5A8EFF61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82</xdr:row>
      <xdr:rowOff>0</xdr:rowOff>
    </xdr:from>
    <xdr:ext cx="194454" cy="557466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1D5B1339-13D5-4B76-A0AB-63A5D44F3777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83</xdr:row>
      <xdr:rowOff>0</xdr:rowOff>
    </xdr:from>
    <xdr:ext cx="194454" cy="557466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A1329AF4-218D-45D1-A84E-2487ABAA02D3}"/>
            </a:ext>
          </a:extLst>
        </xdr:cNvPr>
        <xdr:cNvSpPr txBox="1"/>
      </xdr:nvSpPr>
      <xdr:spPr>
        <a:xfrm>
          <a:off x="778808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83</xdr:row>
      <xdr:rowOff>0</xdr:rowOff>
    </xdr:from>
    <xdr:ext cx="194454" cy="557466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00279C71-FBAD-44D5-B263-572A17DD5E74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83</xdr:row>
      <xdr:rowOff>0</xdr:rowOff>
    </xdr:from>
    <xdr:ext cx="194454" cy="557466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C0DBED51-1529-43BD-A65A-966C76AC2ECF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83</xdr:row>
      <xdr:rowOff>0</xdr:rowOff>
    </xdr:from>
    <xdr:ext cx="194454" cy="557466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A3C7B523-AD2F-4368-BFE6-D0D6A54EC7D9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83</xdr:row>
      <xdr:rowOff>0</xdr:rowOff>
    </xdr:from>
    <xdr:ext cx="194454" cy="557466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6F8BD9ED-6331-4B8D-A0C2-9CD17CCFE08B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83</xdr:row>
      <xdr:rowOff>0</xdr:rowOff>
    </xdr:from>
    <xdr:ext cx="194454" cy="557466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7A13C23B-83DA-43A2-929D-B90BA515BE89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83</xdr:row>
      <xdr:rowOff>0</xdr:rowOff>
    </xdr:from>
    <xdr:ext cx="194454" cy="557466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105F458A-C2A0-490C-8061-515421509658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84</xdr:row>
      <xdr:rowOff>0</xdr:rowOff>
    </xdr:from>
    <xdr:ext cx="194454" cy="557466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7C4902D2-20E1-4E18-BD1C-0174C5492692}"/>
            </a:ext>
          </a:extLst>
        </xdr:cNvPr>
        <xdr:cNvSpPr txBox="1"/>
      </xdr:nvSpPr>
      <xdr:spPr>
        <a:xfrm>
          <a:off x="778808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84</xdr:row>
      <xdr:rowOff>0</xdr:rowOff>
    </xdr:from>
    <xdr:ext cx="194454" cy="557466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66B722BC-1E57-44EC-AEDA-B667613BA12D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84</xdr:row>
      <xdr:rowOff>0</xdr:rowOff>
    </xdr:from>
    <xdr:ext cx="194454" cy="557466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24E93532-CCB9-4710-938C-DA24E3BBF613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84</xdr:row>
      <xdr:rowOff>0</xdr:rowOff>
    </xdr:from>
    <xdr:ext cx="194454" cy="557466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60E8760E-EC26-46B8-9B1B-4DF993FEA2F6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84</xdr:row>
      <xdr:rowOff>0</xdr:rowOff>
    </xdr:from>
    <xdr:ext cx="194454" cy="557466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93735BFE-AF94-4B13-8106-3D9B3660E858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84</xdr:row>
      <xdr:rowOff>0</xdr:rowOff>
    </xdr:from>
    <xdr:ext cx="194454" cy="557466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1E480B8C-2B69-44C2-987A-9F6D0B6CB834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84</xdr:row>
      <xdr:rowOff>0</xdr:rowOff>
    </xdr:from>
    <xdr:ext cx="194454" cy="557466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4536F0FD-05DE-461E-8735-8AFDB58E9716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85</xdr:row>
      <xdr:rowOff>0</xdr:rowOff>
    </xdr:from>
    <xdr:ext cx="194454" cy="557466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350F3610-A077-4F60-A28A-49579AC51D12}"/>
            </a:ext>
          </a:extLst>
        </xdr:cNvPr>
        <xdr:cNvSpPr txBox="1"/>
      </xdr:nvSpPr>
      <xdr:spPr>
        <a:xfrm>
          <a:off x="778808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85</xdr:row>
      <xdr:rowOff>0</xdr:rowOff>
    </xdr:from>
    <xdr:ext cx="194454" cy="557466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EAC582D3-674B-43E7-8926-5DC748E80A82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85</xdr:row>
      <xdr:rowOff>0</xdr:rowOff>
    </xdr:from>
    <xdr:ext cx="194454" cy="557466"/>
    <xdr:sp macro="" textlink="">
      <xdr:nvSpPr>
        <xdr:cNvPr id="578" name="TextBox 577">
          <a:extLst>
            <a:ext uri="{FF2B5EF4-FFF2-40B4-BE49-F238E27FC236}">
              <a16:creationId xmlns:a16="http://schemas.microsoft.com/office/drawing/2014/main" id="{23F0CB2E-2602-4112-84FB-2271395F4541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85</xdr:row>
      <xdr:rowOff>0</xdr:rowOff>
    </xdr:from>
    <xdr:ext cx="194454" cy="557466"/>
    <xdr:sp macro="" textlink="">
      <xdr:nvSpPr>
        <xdr:cNvPr id="579" name="TextBox 578">
          <a:extLst>
            <a:ext uri="{FF2B5EF4-FFF2-40B4-BE49-F238E27FC236}">
              <a16:creationId xmlns:a16="http://schemas.microsoft.com/office/drawing/2014/main" id="{2BE944EC-A6ED-4E34-A8E3-8E8DBC35940C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85</xdr:row>
      <xdr:rowOff>0</xdr:rowOff>
    </xdr:from>
    <xdr:ext cx="194454" cy="557466"/>
    <xdr:sp macro="" textlink="">
      <xdr:nvSpPr>
        <xdr:cNvPr id="580" name="TextBox 579">
          <a:extLst>
            <a:ext uri="{FF2B5EF4-FFF2-40B4-BE49-F238E27FC236}">
              <a16:creationId xmlns:a16="http://schemas.microsoft.com/office/drawing/2014/main" id="{1E0584D8-9A2C-4C00-AE1C-7B60F07C1A9F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85</xdr:row>
      <xdr:rowOff>0</xdr:rowOff>
    </xdr:from>
    <xdr:ext cx="194454" cy="557466"/>
    <xdr:sp macro="" textlink="">
      <xdr:nvSpPr>
        <xdr:cNvPr id="581" name="TextBox 580">
          <a:extLst>
            <a:ext uri="{FF2B5EF4-FFF2-40B4-BE49-F238E27FC236}">
              <a16:creationId xmlns:a16="http://schemas.microsoft.com/office/drawing/2014/main" id="{0412A880-E393-4ABF-9358-3C81DBDA7957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85</xdr:row>
      <xdr:rowOff>0</xdr:rowOff>
    </xdr:from>
    <xdr:ext cx="194454" cy="557466"/>
    <xdr:sp macro="" textlink="">
      <xdr:nvSpPr>
        <xdr:cNvPr id="582" name="TextBox 581">
          <a:extLst>
            <a:ext uri="{FF2B5EF4-FFF2-40B4-BE49-F238E27FC236}">
              <a16:creationId xmlns:a16="http://schemas.microsoft.com/office/drawing/2014/main" id="{7C6AA26C-715D-4DAC-A542-47E5760B85A5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86</xdr:row>
      <xdr:rowOff>0</xdr:rowOff>
    </xdr:from>
    <xdr:ext cx="194454" cy="557466"/>
    <xdr:sp macro="" textlink="">
      <xdr:nvSpPr>
        <xdr:cNvPr id="583" name="TextBox 582">
          <a:extLst>
            <a:ext uri="{FF2B5EF4-FFF2-40B4-BE49-F238E27FC236}">
              <a16:creationId xmlns:a16="http://schemas.microsoft.com/office/drawing/2014/main" id="{AB887324-06BA-44B9-B7A4-44BC9EA38C5B}"/>
            </a:ext>
          </a:extLst>
        </xdr:cNvPr>
        <xdr:cNvSpPr txBox="1"/>
      </xdr:nvSpPr>
      <xdr:spPr>
        <a:xfrm>
          <a:off x="778808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86</xdr:row>
      <xdr:rowOff>0</xdr:rowOff>
    </xdr:from>
    <xdr:ext cx="194454" cy="557466"/>
    <xdr:sp macro="" textlink="">
      <xdr:nvSpPr>
        <xdr:cNvPr id="584" name="TextBox 583">
          <a:extLst>
            <a:ext uri="{FF2B5EF4-FFF2-40B4-BE49-F238E27FC236}">
              <a16:creationId xmlns:a16="http://schemas.microsoft.com/office/drawing/2014/main" id="{449962C3-1097-48DD-8F08-E9AB09BBA752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86</xdr:row>
      <xdr:rowOff>0</xdr:rowOff>
    </xdr:from>
    <xdr:ext cx="194454" cy="557466"/>
    <xdr:sp macro="" textlink="">
      <xdr:nvSpPr>
        <xdr:cNvPr id="585" name="TextBox 584">
          <a:extLst>
            <a:ext uri="{FF2B5EF4-FFF2-40B4-BE49-F238E27FC236}">
              <a16:creationId xmlns:a16="http://schemas.microsoft.com/office/drawing/2014/main" id="{9BD5AA33-EAF5-4E85-9A37-F10572EA08ED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86</xdr:row>
      <xdr:rowOff>0</xdr:rowOff>
    </xdr:from>
    <xdr:ext cx="194454" cy="557466"/>
    <xdr:sp macro="" textlink="">
      <xdr:nvSpPr>
        <xdr:cNvPr id="586" name="TextBox 585">
          <a:extLst>
            <a:ext uri="{FF2B5EF4-FFF2-40B4-BE49-F238E27FC236}">
              <a16:creationId xmlns:a16="http://schemas.microsoft.com/office/drawing/2014/main" id="{061D45AA-7476-4DC7-A623-A9B6641830EF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86</xdr:row>
      <xdr:rowOff>0</xdr:rowOff>
    </xdr:from>
    <xdr:ext cx="194454" cy="557466"/>
    <xdr:sp macro="" textlink="">
      <xdr:nvSpPr>
        <xdr:cNvPr id="587" name="TextBox 586">
          <a:extLst>
            <a:ext uri="{FF2B5EF4-FFF2-40B4-BE49-F238E27FC236}">
              <a16:creationId xmlns:a16="http://schemas.microsoft.com/office/drawing/2014/main" id="{F7026A12-807F-4D3A-B389-AE4730542C33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86</xdr:row>
      <xdr:rowOff>0</xdr:rowOff>
    </xdr:from>
    <xdr:ext cx="194454" cy="557466"/>
    <xdr:sp macro="" textlink="">
      <xdr:nvSpPr>
        <xdr:cNvPr id="588" name="TextBox 587">
          <a:extLst>
            <a:ext uri="{FF2B5EF4-FFF2-40B4-BE49-F238E27FC236}">
              <a16:creationId xmlns:a16="http://schemas.microsoft.com/office/drawing/2014/main" id="{B3BE66D4-A644-4BBA-8BD1-AB76A6E7FBA9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86</xdr:row>
      <xdr:rowOff>0</xdr:rowOff>
    </xdr:from>
    <xdr:ext cx="194454" cy="557466"/>
    <xdr:sp macro="" textlink="">
      <xdr:nvSpPr>
        <xdr:cNvPr id="589" name="TextBox 588">
          <a:extLst>
            <a:ext uri="{FF2B5EF4-FFF2-40B4-BE49-F238E27FC236}">
              <a16:creationId xmlns:a16="http://schemas.microsoft.com/office/drawing/2014/main" id="{317A80F9-7758-4B8F-8F8F-25AB79FDA172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87</xdr:row>
      <xdr:rowOff>0</xdr:rowOff>
    </xdr:from>
    <xdr:ext cx="194454" cy="557466"/>
    <xdr:sp macro="" textlink="">
      <xdr:nvSpPr>
        <xdr:cNvPr id="590" name="TextBox 589">
          <a:extLst>
            <a:ext uri="{FF2B5EF4-FFF2-40B4-BE49-F238E27FC236}">
              <a16:creationId xmlns:a16="http://schemas.microsoft.com/office/drawing/2014/main" id="{EDE5D88B-6B0F-49EC-AB36-E251525C8EE3}"/>
            </a:ext>
          </a:extLst>
        </xdr:cNvPr>
        <xdr:cNvSpPr txBox="1"/>
      </xdr:nvSpPr>
      <xdr:spPr>
        <a:xfrm>
          <a:off x="778808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87</xdr:row>
      <xdr:rowOff>0</xdr:rowOff>
    </xdr:from>
    <xdr:ext cx="194454" cy="557466"/>
    <xdr:sp macro="" textlink="">
      <xdr:nvSpPr>
        <xdr:cNvPr id="591" name="TextBox 590">
          <a:extLst>
            <a:ext uri="{FF2B5EF4-FFF2-40B4-BE49-F238E27FC236}">
              <a16:creationId xmlns:a16="http://schemas.microsoft.com/office/drawing/2014/main" id="{94D2552B-E944-419C-A2CE-4AA5542AC980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87</xdr:row>
      <xdr:rowOff>0</xdr:rowOff>
    </xdr:from>
    <xdr:ext cx="194454" cy="557466"/>
    <xdr:sp macro="" textlink="">
      <xdr:nvSpPr>
        <xdr:cNvPr id="592" name="TextBox 591">
          <a:extLst>
            <a:ext uri="{FF2B5EF4-FFF2-40B4-BE49-F238E27FC236}">
              <a16:creationId xmlns:a16="http://schemas.microsoft.com/office/drawing/2014/main" id="{AB5555A9-377E-4A2D-94C4-F8CA433C47F4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87</xdr:row>
      <xdr:rowOff>0</xdr:rowOff>
    </xdr:from>
    <xdr:ext cx="194454" cy="557466"/>
    <xdr:sp macro="" textlink="">
      <xdr:nvSpPr>
        <xdr:cNvPr id="593" name="TextBox 592">
          <a:extLst>
            <a:ext uri="{FF2B5EF4-FFF2-40B4-BE49-F238E27FC236}">
              <a16:creationId xmlns:a16="http://schemas.microsoft.com/office/drawing/2014/main" id="{67F15855-0B27-4E7E-A796-52993E0F4527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87</xdr:row>
      <xdr:rowOff>0</xdr:rowOff>
    </xdr:from>
    <xdr:ext cx="194454" cy="557466"/>
    <xdr:sp macro="" textlink="">
      <xdr:nvSpPr>
        <xdr:cNvPr id="594" name="TextBox 593">
          <a:extLst>
            <a:ext uri="{FF2B5EF4-FFF2-40B4-BE49-F238E27FC236}">
              <a16:creationId xmlns:a16="http://schemas.microsoft.com/office/drawing/2014/main" id="{1E0B9D89-8A30-4418-B1DB-4AD7DA7F78C7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87</xdr:row>
      <xdr:rowOff>0</xdr:rowOff>
    </xdr:from>
    <xdr:ext cx="194454" cy="557466"/>
    <xdr:sp macro="" textlink="">
      <xdr:nvSpPr>
        <xdr:cNvPr id="595" name="TextBox 594">
          <a:extLst>
            <a:ext uri="{FF2B5EF4-FFF2-40B4-BE49-F238E27FC236}">
              <a16:creationId xmlns:a16="http://schemas.microsoft.com/office/drawing/2014/main" id="{494A07B4-A476-4B0E-B2DC-6E253DAD27F1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87</xdr:row>
      <xdr:rowOff>0</xdr:rowOff>
    </xdr:from>
    <xdr:ext cx="194454" cy="557466"/>
    <xdr:sp macro="" textlink="">
      <xdr:nvSpPr>
        <xdr:cNvPr id="596" name="TextBox 595">
          <a:extLst>
            <a:ext uri="{FF2B5EF4-FFF2-40B4-BE49-F238E27FC236}">
              <a16:creationId xmlns:a16="http://schemas.microsoft.com/office/drawing/2014/main" id="{77FA5396-66AC-49A1-AB26-8EC0191C55E4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88</xdr:row>
      <xdr:rowOff>0</xdr:rowOff>
    </xdr:from>
    <xdr:ext cx="194454" cy="557466"/>
    <xdr:sp macro="" textlink="">
      <xdr:nvSpPr>
        <xdr:cNvPr id="597" name="TextBox 596">
          <a:extLst>
            <a:ext uri="{FF2B5EF4-FFF2-40B4-BE49-F238E27FC236}">
              <a16:creationId xmlns:a16="http://schemas.microsoft.com/office/drawing/2014/main" id="{25DDF42F-9D72-40D7-9E2F-E01EE5E61520}"/>
            </a:ext>
          </a:extLst>
        </xdr:cNvPr>
        <xdr:cNvSpPr txBox="1"/>
      </xdr:nvSpPr>
      <xdr:spPr>
        <a:xfrm>
          <a:off x="778808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88</xdr:row>
      <xdr:rowOff>0</xdr:rowOff>
    </xdr:from>
    <xdr:ext cx="194454" cy="557466"/>
    <xdr:sp macro="" textlink="">
      <xdr:nvSpPr>
        <xdr:cNvPr id="598" name="TextBox 597">
          <a:extLst>
            <a:ext uri="{FF2B5EF4-FFF2-40B4-BE49-F238E27FC236}">
              <a16:creationId xmlns:a16="http://schemas.microsoft.com/office/drawing/2014/main" id="{21E1A965-421C-4FF8-887C-FEDADA6A2A5F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88</xdr:row>
      <xdr:rowOff>0</xdr:rowOff>
    </xdr:from>
    <xdr:ext cx="194454" cy="557466"/>
    <xdr:sp macro="" textlink="">
      <xdr:nvSpPr>
        <xdr:cNvPr id="599" name="TextBox 598">
          <a:extLst>
            <a:ext uri="{FF2B5EF4-FFF2-40B4-BE49-F238E27FC236}">
              <a16:creationId xmlns:a16="http://schemas.microsoft.com/office/drawing/2014/main" id="{7AA9A3EC-48CB-4AE7-8933-FF9DCF7F9207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88</xdr:row>
      <xdr:rowOff>0</xdr:rowOff>
    </xdr:from>
    <xdr:ext cx="194454" cy="557466"/>
    <xdr:sp macro="" textlink="">
      <xdr:nvSpPr>
        <xdr:cNvPr id="600" name="TextBox 599">
          <a:extLst>
            <a:ext uri="{FF2B5EF4-FFF2-40B4-BE49-F238E27FC236}">
              <a16:creationId xmlns:a16="http://schemas.microsoft.com/office/drawing/2014/main" id="{DA836B70-1653-4D8F-B0B2-E497C1234520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88</xdr:row>
      <xdr:rowOff>0</xdr:rowOff>
    </xdr:from>
    <xdr:ext cx="194454" cy="557466"/>
    <xdr:sp macro="" textlink="">
      <xdr:nvSpPr>
        <xdr:cNvPr id="601" name="TextBox 600">
          <a:extLst>
            <a:ext uri="{FF2B5EF4-FFF2-40B4-BE49-F238E27FC236}">
              <a16:creationId xmlns:a16="http://schemas.microsoft.com/office/drawing/2014/main" id="{98CFD300-2A88-4D03-854A-47A57A2524CC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88</xdr:row>
      <xdr:rowOff>0</xdr:rowOff>
    </xdr:from>
    <xdr:ext cx="194454" cy="557466"/>
    <xdr:sp macro="" textlink="">
      <xdr:nvSpPr>
        <xdr:cNvPr id="602" name="TextBox 601">
          <a:extLst>
            <a:ext uri="{FF2B5EF4-FFF2-40B4-BE49-F238E27FC236}">
              <a16:creationId xmlns:a16="http://schemas.microsoft.com/office/drawing/2014/main" id="{BFFED81B-5634-4E74-86F9-084991CAC017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88</xdr:row>
      <xdr:rowOff>0</xdr:rowOff>
    </xdr:from>
    <xdr:ext cx="194454" cy="557466"/>
    <xdr:sp macro="" textlink="">
      <xdr:nvSpPr>
        <xdr:cNvPr id="603" name="TextBox 602">
          <a:extLst>
            <a:ext uri="{FF2B5EF4-FFF2-40B4-BE49-F238E27FC236}">
              <a16:creationId xmlns:a16="http://schemas.microsoft.com/office/drawing/2014/main" id="{4CC49199-163E-482F-8F9B-B87190647876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89</xdr:row>
      <xdr:rowOff>0</xdr:rowOff>
    </xdr:from>
    <xdr:ext cx="194454" cy="557466"/>
    <xdr:sp macro="" textlink="">
      <xdr:nvSpPr>
        <xdr:cNvPr id="604" name="TextBox 603">
          <a:extLst>
            <a:ext uri="{FF2B5EF4-FFF2-40B4-BE49-F238E27FC236}">
              <a16:creationId xmlns:a16="http://schemas.microsoft.com/office/drawing/2014/main" id="{0DE95384-2602-46B5-A043-48C0FCC7B2E2}"/>
            </a:ext>
          </a:extLst>
        </xdr:cNvPr>
        <xdr:cNvSpPr txBox="1"/>
      </xdr:nvSpPr>
      <xdr:spPr>
        <a:xfrm>
          <a:off x="778808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89</xdr:row>
      <xdr:rowOff>0</xdr:rowOff>
    </xdr:from>
    <xdr:ext cx="194454" cy="557466"/>
    <xdr:sp macro="" textlink="">
      <xdr:nvSpPr>
        <xdr:cNvPr id="605" name="TextBox 604">
          <a:extLst>
            <a:ext uri="{FF2B5EF4-FFF2-40B4-BE49-F238E27FC236}">
              <a16:creationId xmlns:a16="http://schemas.microsoft.com/office/drawing/2014/main" id="{B4E14CF5-6113-4C1E-8F0B-516EBD136508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89</xdr:row>
      <xdr:rowOff>0</xdr:rowOff>
    </xdr:from>
    <xdr:ext cx="194454" cy="557466"/>
    <xdr:sp macro="" textlink="">
      <xdr:nvSpPr>
        <xdr:cNvPr id="606" name="TextBox 605">
          <a:extLst>
            <a:ext uri="{FF2B5EF4-FFF2-40B4-BE49-F238E27FC236}">
              <a16:creationId xmlns:a16="http://schemas.microsoft.com/office/drawing/2014/main" id="{D3A4BBB3-EFD7-43DC-95A3-97D5D47226DD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89</xdr:row>
      <xdr:rowOff>0</xdr:rowOff>
    </xdr:from>
    <xdr:ext cx="194454" cy="557466"/>
    <xdr:sp macro="" textlink="">
      <xdr:nvSpPr>
        <xdr:cNvPr id="607" name="TextBox 606">
          <a:extLst>
            <a:ext uri="{FF2B5EF4-FFF2-40B4-BE49-F238E27FC236}">
              <a16:creationId xmlns:a16="http://schemas.microsoft.com/office/drawing/2014/main" id="{8F58D4F2-D026-43AB-BB8D-4A8456AE6E78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89</xdr:row>
      <xdr:rowOff>0</xdr:rowOff>
    </xdr:from>
    <xdr:ext cx="194454" cy="557466"/>
    <xdr:sp macro="" textlink="">
      <xdr:nvSpPr>
        <xdr:cNvPr id="608" name="TextBox 607">
          <a:extLst>
            <a:ext uri="{FF2B5EF4-FFF2-40B4-BE49-F238E27FC236}">
              <a16:creationId xmlns:a16="http://schemas.microsoft.com/office/drawing/2014/main" id="{995D6DF3-5E80-4EFF-AF0B-41C7B01C75B2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89</xdr:row>
      <xdr:rowOff>0</xdr:rowOff>
    </xdr:from>
    <xdr:ext cx="194454" cy="557466"/>
    <xdr:sp macro="" textlink="">
      <xdr:nvSpPr>
        <xdr:cNvPr id="609" name="TextBox 608">
          <a:extLst>
            <a:ext uri="{FF2B5EF4-FFF2-40B4-BE49-F238E27FC236}">
              <a16:creationId xmlns:a16="http://schemas.microsoft.com/office/drawing/2014/main" id="{CD9152DE-7E7C-412B-8D7E-FA76DE190E55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89</xdr:row>
      <xdr:rowOff>0</xdr:rowOff>
    </xdr:from>
    <xdr:ext cx="194454" cy="557466"/>
    <xdr:sp macro="" textlink="">
      <xdr:nvSpPr>
        <xdr:cNvPr id="610" name="TextBox 609">
          <a:extLst>
            <a:ext uri="{FF2B5EF4-FFF2-40B4-BE49-F238E27FC236}">
              <a16:creationId xmlns:a16="http://schemas.microsoft.com/office/drawing/2014/main" id="{48544188-0D33-4E0C-8C8D-23A7CF14D703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90</xdr:row>
      <xdr:rowOff>0</xdr:rowOff>
    </xdr:from>
    <xdr:ext cx="194454" cy="557466"/>
    <xdr:sp macro="" textlink="">
      <xdr:nvSpPr>
        <xdr:cNvPr id="611" name="TextBox 610">
          <a:extLst>
            <a:ext uri="{FF2B5EF4-FFF2-40B4-BE49-F238E27FC236}">
              <a16:creationId xmlns:a16="http://schemas.microsoft.com/office/drawing/2014/main" id="{DF993D9F-C588-4B51-93AE-464DE1E7C3DF}"/>
            </a:ext>
          </a:extLst>
        </xdr:cNvPr>
        <xdr:cNvSpPr txBox="1"/>
      </xdr:nvSpPr>
      <xdr:spPr>
        <a:xfrm>
          <a:off x="778808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90</xdr:row>
      <xdr:rowOff>0</xdr:rowOff>
    </xdr:from>
    <xdr:ext cx="194454" cy="557466"/>
    <xdr:sp macro="" textlink="">
      <xdr:nvSpPr>
        <xdr:cNvPr id="612" name="TextBox 611">
          <a:extLst>
            <a:ext uri="{FF2B5EF4-FFF2-40B4-BE49-F238E27FC236}">
              <a16:creationId xmlns:a16="http://schemas.microsoft.com/office/drawing/2014/main" id="{5BACA30F-781F-4F11-A399-87BB1C94E17D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90</xdr:row>
      <xdr:rowOff>0</xdr:rowOff>
    </xdr:from>
    <xdr:ext cx="194454" cy="557466"/>
    <xdr:sp macro="" textlink="">
      <xdr:nvSpPr>
        <xdr:cNvPr id="613" name="TextBox 612">
          <a:extLst>
            <a:ext uri="{FF2B5EF4-FFF2-40B4-BE49-F238E27FC236}">
              <a16:creationId xmlns:a16="http://schemas.microsoft.com/office/drawing/2014/main" id="{4BDA9F7F-FCDE-4711-AD44-C8AAFD0B7EC9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90</xdr:row>
      <xdr:rowOff>0</xdr:rowOff>
    </xdr:from>
    <xdr:ext cx="194454" cy="557466"/>
    <xdr:sp macro="" textlink="">
      <xdr:nvSpPr>
        <xdr:cNvPr id="614" name="TextBox 613">
          <a:extLst>
            <a:ext uri="{FF2B5EF4-FFF2-40B4-BE49-F238E27FC236}">
              <a16:creationId xmlns:a16="http://schemas.microsoft.com/office/drawing/2014/main" id="{170DDD09-B851-4A60-8931-7395094EA47E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90</xdr:row>
      <xdr:rowOff>0</xdr:rowOff>
    </xdr:from>
    <xdr:ext cx="194454" cy="557466"/>
    <xdr:sp macro="" textlink="">
      <xdr:nvSpPr>
        <xdr:cNvPr id="615" name="TextBox 614">
          <a:extLst>
            <a:ext uri="{FF2B5EF4-FFF2-40B4-BE49-F238E27FC236}">
              <a16:creationId xmlns:a16="http://schemas.microsoft.com/office/drawing/2014/main" id="{E024849E-B4A5-4FC3-82ED-89D432F4CA7E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90</xdr:row>
      <xdr:rowOff>0</xdr:rowOff>
    </xdr:from>
    <xdr:ext cx="194454" cy="557466"/>
    <xdr:sp macro="" textlink="">
      <xdr:nvSpPr>
        <xdr:cNvPr id="616" name="TextBox 615">
          <a:extLst>
            <a:ext uri="{FF2B5EF4-FFF2-40B4-BE49-F238E27FC236}">
              <a16:creationId xmlns:a16="http://schemas.microsoft.com/office/drawing/2014/main" id="{F9881185-75B0-48D6-B71F-F15EEDDB644A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90</xdr:row>
      <xdr:rowOff>0</xdr:rowOff>
    </xdr:from>
    <xdr:ext cx="194454" cy="557466"/>
    <xdr:sp macro="" textlink="">
      <xdr:nvSpPr>
        <xdr:cNvPr id="617" name="TextBox 616">
          <a:extLst>
            <a:ext uri="{FF2B5EF4-FFF2-40B4-BE49-F238E27FC236}">
              <a16:creationId xmlns:a16="http://schemas.microsoft.com/office/drawing/2014/main" id="{B63FBD47-64AA-43B0-A127-B0D3D3BA9457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91</xdr:row>
      <xdr:rowOff>0</xdr:rowOff>
    </xdr:from>
    <xdr:ext cx="194454" cy="557466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8F9BAFA5-2F4A-4A35-B1EF-2E2965FBDEA5}"/>
            </a:ext>
          </a:extLst>
        </xdr:cNvPr>
        <xdr:cNvSpPr txBox="1"/>
      </xdr:nvSpPr>
      <xdr:spPr>
        <a:xfrm>
          <a:off x="778808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91</xdr:row>
      <xdr:rowOff>0</xdr:rowOff>
    </xdr:from>
    <xdr:ext cx="194454" cy="557466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2D5A189D-F950-4C16-91EA-529D1BB6D002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91</xdr:row>
      <xdr:rowOff>0</xdr:rowOff>
    </xdr:from>
    <xdr:ext cx="194454" cy="557466"/>
    <xdr:sp macro="" textlink="">
      <xdr:nvSpPr>
        <xdr:cNvPr id="620" name="TextBox 619">
          <a:extLst>
            <a:ext uri="{FF2B5EF4-FFF2-40B4-BE49-F238E27FC236}">
              <a16:creationId xmlns:a16="http://schemas.microsoft.com/office/drawing/2014/main" id="{3AE02399-CD55-409F-8E74-55C0D2BE0C5E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91</xdr:row>
      <xdr:rowOff>0</xdr:rowOff>
    </xdr:from>
    <xdr:ext cx="194454" cy="557466"/>
    <xdr:sp macro="" textlink="">
      <xdr:nvSpPr>
        <xdr:cNvPr id="621" name="TextBox 620">
          <a:extLst>
            <a:ext uri="{FF2B5EF4-FFF2-40B4-BE49-F238E27FC236}">
              <a16:creationId xmlns:a16="http://schemas.microsoft.com/office/drawing/2014/main" id="{AFADF56C-A46D-49E6-8A98-E5E820BB6232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91</xdr:row>
      <xdr:rowOff>0</xdr:rowOff>
    </xdr:from>
    <xdr:ext cx="194454" cy="557466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2E947D85-AF75-46AB-A44A-10D864D1CFAA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91</xdr:row>
      <xdr:rowOff>0</xdr:rowOff>
    </xdr:from>
    <xdr:ext cx="194454" cy="557466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D34D56D8-1304-4023-9882-F88F59EE2935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91</xdr:row>
      <xdr:rowOff>0</xdr:rowOff>
    </xdr:from>
    <xdr:ext cx="194454" cy="557466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AA299499-41A3-4335-BA4E-19ABB174AD29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92</xdr:row>
      <xdr:rowOff>0</xdr:rowOff>
    </xdr:from>
    <xdr:ext cx="194454" cy="557466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C2A32367-A016-4DAE-8916-6AEB9747876F}"/>
            </a:ext>
          </a:extLst>
        </xdr:cNvPr>
        <xdr:cNvSpPr txBox="1"/>
      </xdr:nvSpPr>
      <xdr:spPr>
        <a:xfrm>
          <a:off x="778808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92</xdr:row>
      <xdr:rowOff>0</xdr:rowOff>
    </xdr:from>
    <xdr:ext cx="194454" cy="557466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9B49CC3E-04FC-46D7-8046-4AF233A03B5E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92</xdr:row>
      <xdr:rowOff>0</xdr:rowOff>
    </xdr:from>
    <xdr:ext cx="194454" cy="557466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F37C93F1-F30F-4AD5-80E3-09C0B3DEAADA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92</xdr:row>
      <xdr:rowOff>0</xdr:rowOff>
    </xdr:from>
    <xdr:ext cx="194454" cy="557466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D7564094-82D1-4AAA-8C72-9BE70304FF02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92</xdr:row>
      <xdr:rowOff>0</xdr:rowOff>
    </xdr:from>
    <xdr:ext cx="194454" cy="557466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2B396379-486C-4294-BDF8-FF97C3567CE6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92</xdr:row>
      <xdr:rowOff>0</xdr:rowOff>
    </xdr:from>
    <xdr:ext cx="194454" cy="557466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2E53EF5B-EE1A-428D-ABA7-B9CF7C6EFB23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92</xdr:row>
      <xdr:rowOff>0</xdr:rowOff>
    </xdr:from>
    <xdr:ext cx="194454" cy="557466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13B14350-7C9A-42BC-8B0E-D2A593DD3FAC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93</xdr:row>
      <xdr:rowOff>0</xdr:rowOff>
    </xdr:from>
    <xdr:ext cx="194454" cy="557466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D93EDD76-DAE3-4548-8F78-CF9FA4B76E61}"/>
            </a:ext>
          </a:extLst>
        </xdr:cNvPr>
        <xdr:cNvSpPr txBox="1"/>
      </xdr:nvSpPr>
      <xdr:spPr>
        <a:xfrm>
          <a:off x="778808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93</xdr:row>
      <xdr:rowOff>0</xdr:rowOff>
    </xdr:from>
    <xdr:ext cx="194454" cy="557466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1CA23AC4-0E9B-49FA-A2E8-55E5526D0000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93</xdr:row>
      <xdr:rowOff>0</xdr:rowOff>
    </xdr:from>
    <xdr:ext cx="194454" cy="557466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FDE20492-D31F-4A0B-87BE-C38FA1C38700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93</xdr:row>
      <xdr:rowOff>0</xdr:rowOff>
    </xdr:from>
    <xdr:ext cx="194454" cy="557466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47CC4B0D-C815-4F8E-A9A6-D1BAF6D310A5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93</xdr:row>
      <xdr:rowOff>0</xdr:rowOff>
    </xdr:from>
    <xdr:ext cx="194454" cy="557466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E2083361-09FA-46F2-9107-67BEA09E0E30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93</xdr:row>
      <xdr:rowOff>0</xdr:rowOff>
    </xdr:from>
    <xdr:ext cx="194454" cy="557466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60D9ABB6-5D4D-4B76-B5CD-6AC35857BC0D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93</xdr:row>
      <xdr:rowOff>0</xdr:rowOff>
    </xdr:from>
    <xdr:ext cx="194454" cy="557466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F2D54577-A136-47BA-8C5B-A6C76529AA19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94</xdr:row>
      <xdr:rowOff>0</xdr:rowOff>
    </xdr:from>
    <xdr:ext cx="194454" cy="557466"/>
    <xdr:sp macro="" textlink="">
      <xdr:nvSpPr>
        <xdr:cNvPr id="639" name="TextBox 638">
          <a:extLst>
            <a:ext uri="{FF2B5EF4-FFF2-40B4-BE49-F238E27FC236}">
              <a16:creationId xmlns:a16="http://schemas.microsoft.com/office/drawing/2014/main" id="{48400AA5-46F8-44ED-97E5-3F63F875442C}"/>
            </a:ext>
          </a:extLst>
        </xdr:cNvPr>
        <xdr:cNvSpPr txBox="1"/>
      </xdr:nvSpPr>
      <xdr:spPr>
        <a:xfrm>
          <a:off x="778808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94</xdr:row>
      <xdr:rowOff>0</xdr:rowOff>
    </xdr:from>
    <xdr:ext cx="194454" cy="557466"/>
    <xdr:sp macro="" textlink="">
      <xdr:nvSpPr>
        <xdr:cNvPr id="640" name="TextBox 639">
          <a:extLst>
            <a:ext uri="{FF2B5EF4-FFF2-40B4-BE49-F238E27FC236}">
              <a16:creationId xmlns:a16="http://schemas.microsoft.com/office/drawing/2014/main" id="{A3CE4297-8022-478D-A515-96264AEF7BBE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94</xdr:row>
      <xdr:rowOff>0</xdr:rowOff>
    </xdr:from>
    <xdr:ext cx="194454" cy="557466"/>
    <xdr:sp macro="" textlink="">
      <xdr:nvSpPr>
        <xdr:cNvPr id="641" name="TextBox 640">
          <a:extLst>
            <a:ext uri="{FF2B5EF4-FFF2-40B4-BE49-F238E27FC236}">
              <a16:creationId xmlns:a16="http://schemas.microsoft.com/office/drawing/2014/main" id="{F704D95C-B543-4CF9-94CD-08E12953B568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94</xdr:row>
      <xdr:rowOff>0</xdr:rowOff>
    </xdr:from>
    <xdr:ext cx="194454" cy="557466"/>
    <xdr:sp macro="" textlink="">
      <xdr:nvSpPr>
        <xdr:cNvPr id="642" name="TextBox 641">
          <a:extLst>
            <a:ext uri="{FF2B5EF4-FFF2-40B4-BE49-F238E27FC236}">
              <a16:creationId xmlns:a16="http://schemas.microsoft.com/office/drawing/2014/main" id="{DB42AC09-D82C-4061-8D13-8006A6AB6687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94</xdr:row>
      <xdr:rowOff>0</xdr:rowOff>
    </xdr:from>
    <xdr:ext cx="194454" cy="557466"/>
    <xdr:sp macro="" textlink="">
      <xdr:nvSpPr>
        <xdr:cNvPr id="643" name="TextBox 642">
          <a:extLst>
            <a:ext uri="{FF2B5EF4-FFF2-40B4-BE49-F238E27FC236}">
              <a16:creationId xmlns:a16="http://schemas.microsoft.com/office/drawing/2014/main" id="{F45EEFB5-70FE-4984-89CB-9547603D571D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94</xdr:row>
      <xdr:rowOff>0</xdr:rowOff>
    </xdr:from>
    <xdr:ext cx="194454" cy="557466"/>
    <xdr:sp macro="" textlink="">
      <xdr:nvSpPr>
        <xdr:cNvPr id="644" name="TextBox 643">
          <a:extLst>
            <a:ext uri="{FF2B5EF4-FFF2-40B4-BE49-F238E27FC236}">
              <a16:creationId xmlns:a16="http://schemas.microsoft.com/office/drawing/2014/main" id="{E868CDA1-36D3-48D1-801D-200DE066E4D9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94</xdr:row>
      <xdr:rowOff>0</xdr:rowOff>
    </xdr:from>
    <xdr:ext cx="194454" cy="557466"/>
    <xdr:sp macro="" textlink="">
      <xdr:nvSpPr>
        <xdr:cNvPr id="645" name="TextBox 644">
          <a:extLst>
            <a:ext uri="{FF2B5EF4-FFF2-40B4-BE49-F238E27FC236}">
              <a16:creationId xmlns:a16="http://schemas.microsoft.com/office/drawing/2014/main" id="{DA6F0B15-580C-4EA3-B580-63BD4D4BBBF0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95</xdr:row>
      <xdr:rowOff>0</xdr:rowOff>
    </xdr:from>
    <xdr:ext cx="194454" cy="557466"/>
    <xdr:sp macro="" textlink="">
      <xdr:nvSpPr>
        <xdr:cNvPr id="646" name="TextBox 645">
          <a:extLst>
            <a:ext uri="{FF2B5EF4-FFF2-40B4-BE49-F238E27FC236}">
              <a16:creationId xmlns:a16="http://schemas.microsoft.com/office/drawing/2014/main" id="{E9A5FD32-5F5E-4ED9-A63D-22BA89CB6E41}"/>
            </a:ext>
          </a:extLst>
        </xdr:cNvPr>
        <xdr:cNvSpPr txBox="1"/>
      </xdr:nvSpPr>
      <xdr:spPr>
        <a:xfrm>
          <a:off x="778808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95</xdr:row>
      <xdr:rowOff>0</xdr:rowOff>
    </xdr:from>
    <xdr:ext cx="194454" cy="557466"/>
    <xdr:sp macro="" textlink="">
      <xdr:nvSpPr>
        <xdr:cNvPr id="647" name="TextBox 646">
          <a:extLst>
            <a:ext uri="{FF2B5EF4-FFF2-40B4-BE49-F238E27FC236}">
              <a16:creationId xmlns:a16="http://schemas.microsoft.com/office/drawing/2014/main" id="{957DB9A5-DD9D-4EEA-A2FB-96A2C872BC21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95</xdr:row>
      <xdr:rowOff>0</xdr:rowOff>
    </xdr:from>
    <xdr:ext cx="194454" cy="557466"/>
    <xdr:sp macro="" textlink="">
      <xdr:nvSpPr>
        <xdr:cNvPr id="648" name="TextBox 647">
          <a:extLst>
            <a:ext uri="{FF2B5EF4-FFF2-40B4-BE49-F238E27FC236}">
              <a16:creationId xmlns:a16="http://schemas.microsoft.com/office/drawing/2014/main" id="{75D0EB60-5758-4FE4-9440-9544D54E7BE9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95</xdr:row>
      <xdr:rowOff>0</xdr:rowOff>
    </xdr:from>
    <xdr:ext cx="194454" cy="557466"/>
    <xdr:sp macro="" textlink="">
      <xdr:nvSpPr>
        <xdr:cNvPr id="649" name="TextBox 648">
          <a:extLst>
            <a:ext uri="{FF2B5EF4-FFF2-40B4-BE49-F238E27FC236}">
              <a16:creationId xmlns:a16="http://schemas.microsoft.com/office/drawing/2014/main" id="{ABC0605B-9023-4034-9B8D-DD1E874E463F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95</xdr:row>
      <xdr:rowOff>0</xdr:rowOff>
    </xdr:from>
    <xdr:ext cx="194454" cy="557466"/>
    <xdr:sp macro="" textlink="">
      <xdr:nvSpPr>
        <xdr:cNvPr id="650" name="TextBox 649">
          <a:extLst>
            <a:ext uri="{FF2B5EF4-FFF2-40B4-BE49-F238E27FC236}">
              <a16:creationId xmlns:a16="http://schemas.microsoft.com/office/drawing/2014/main" id="{91ED7F79-0619-4A93-9997-9DB77FF26416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95</xdr:row>
      <xdr:rowOff>0</xdr:rowOff>
    </xdr:from>
    <xdr:ext cx="194454" cy="557466"/>
    <xdr:sp macro="" textlink="">
      <xdr:nvSpPr>
        <xdr:cNvPr id="651" name="TextBox 650">
          <a:extLst>
            <a:ext uri="{FF2B5EF4-FFF2-40B4-BE49-F238E27FC236}">
              <a16:creationId xmlns:a16="http://schemas.microsoft.com/office/drawing/2014/main" id="{16F11843-F2CD-46E7-8EA6-45AA6899CE64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95</xdr:row>
      <xdr:rowOff>0</xdr:rowOff>
    </xdr:from>
    <xdr:ext cx="194454" cy="557466"/>
    <xdr:sp macro="" textlink="">
      <xdr:nvSpPr>
        <xdr:cNvPr id="652" name="TextBox 651">
          <a:extLst>
            <a:ext uri="{FF2B5EF4-FFF2-40B4-BE49-F238E27FC236}">
              <a16:creationId xmlns:a16="http://schemas.microsoft.com/office/drawing/2014/main" id="{EE851267-D3C5-4A44-AED1-8F85B071FA3F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96</xdr:row>
      <xdr:rowOff>0</xdr:rowOff>
    </xdr:from>
    <xdr:ext cx="194454" cy="557466"/>
    <xdr:sp macro="" textlink="">
      <xdr:nvSpPr>
        <xdr:cNvPr id="653" name="TextBox 652">
          <a:extLst>
            <a:ext uri="{FF2B5EF4-FFF2-40B4-BE49-F238E27FC236}">
              <a16:creationId xmlns:a16="http://schemas.microsoft.com/office/drawing/2014/main" id="{2CE94167-7DA7-4BDD-8BEE-8F6DE89A1227}"/>
            </a:ext>
          </a:extLst>
        </xdr:cNvPr>
        <xdr:cNvSpPr txBox="1"/>
      </xdr:nvSpPr>
      <xdr:spPr>
        <a:xfrm>
          <a:off x="778808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96</xdr:row>
      <xdr:rowOff>0</xdr:rowOff>
    </xdr:from>
    <xdr:ext cx="194454" cy="557466"/>
    <xdr:sp macro="" textlink="">
      <xdr:nvSpPr>
        <xdr:cNvPr id="654" name="TextBox 653">
          <a:extLst>
            <a:ext uri="{FF2B5EF4-FFF2-40B4-BE49-F238E27FC236}">
              <a16:creationId xmlns:a16="http://schemas.microsoft.com/office/drawing/2014/main" id="{DFB27D8C-A3F5-497F-95CF-63AA3A1E5F8A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96</xdr:row>
      <xdr:rowOff>0</xdr:rowOff>
    </xdr:from>
    <xdr:ext cx="194454" cy="557466"/>
    <xdr:sp macro="" textlink="">
      <xdr:nvSpPr>
        <xdr:cNvPr id="655" name="TextBox 654">
          <a:extLst>
            <a:ext uri="{FF2B5EF4-FFF2-40B4-BE49-F238E27FC236}">
              <a16:creationId xmlns:a16="http://schemas.microsoft.com/office/drawing/2014/main" id="{D9FCEBBA-87C1-4854-9D90-E83E43734A27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96</xdr:row>
      <xdr:rowOff>0</xdr:rowOff>
    </xdr:from>
    <xdr:ext cx="194454" cy="557466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39BFC6EB-E94C-49FB-B1C0-B1D18EDB00BA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96</xdr:row>
      <xdr:rowOff>0</xdr:rowOff>
    </xdr:from>
    <xdr:ext cx="194454" cy="557466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B29B9F23-9DD5-48B8-AF11-878F1E4E8DB7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96</xdr:row>
      <xdr:rowOff>0</xdr:rowOff>
    </xdr:from>
    <xdr:ext cx="194454" cy="557466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F75B9C2A-1651-44C1-992E-C0D3191C97BA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96</xdr:row>
      <xdr:rowOff>0</xdr:rowOff>
    </xdr:from>
    <xdr:ext cx="194454" cy="557466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D19DFA91-8623-48CB-89E1-603F47DC60A8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97</xdr:row>
      <xdr:rowOff>0</xdr:rowOff>
    </xdr:from>
    <xdr:ext cx="194454" cy="557466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8F37D864-8705-4263-A7B9-AD7C7881C45F}"/>
            </a:ext>
          </a:extLst>
        </xdr:cNvPr>
        <xdr:cNvSpPr txBox="1"/>
      </xdr:nvSpPr>
      <xdr:spPr>
        <a:xfrm>
          <a:off x="778808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97</xdr:row>
      <xdr:rowOff>0</xdr:rowOff>
    </xdr:from>
    <xdr:ext cx="194454" cy="557466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0D82991D-FB51-4E1F-A0EE-6203C1BEB954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97</xdr:row>
      <xdr:rowOff>0</xdr:rowOff>
    </xdr:from>
    <xdr:ext cx="194454" cy="557466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7FF13441-ADE4-415F-91D9-A15DA46A317D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97</xdr:row>
      <xdr:rowOff>0</xdr:rowOff>
    </xdr:from>
    <xdr:ext cx="194454" cy="557466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F75A585B-99CD-49F3-9A7B-8EAB69E21EC1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97</xdr:row>
      <xdr:rowOff>0</xdr:rowOff>
    </xdr:from>
    <xdr:ext cx="194454" cy="557466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1AF38F4C-DF48-4653-975E-7B13FADED955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97</xdr:row>
      <xdr:rowOff>0</xdr:rowOff>
    </xdr:from>
    <xdr:ext cx="194454" cy="557466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0C4C24F9-9ADA-4FB1-96D3-FBCAE0515592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97</xdr:row>
      <xdr:rowOff>0</xdr:rowOff>
    </xdr:from>
    <xdr:ext cx="194454" cy="557466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24B3A88B-F4F8-4388-BCB6-6A7D31BB97D9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98</xdr:row>
      <xdr:rowOff>0</xdr:rowOff>
    </xdr:from>
    <xdr:ext cx="194454" cy="557466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CC3954C5-89E6-4C0C-A32E-65F795B34866}"/>
            </a:ext>
          </a:extLst>
        </xdr:cNvPr>
        <xdr:cNvSpPr txBox="1"/>
      </xdr:nvSpPr>
      <xdr:spPr>
        <a:xfrm>
          <a:off x="778808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98</xdr:row>
      <xdr:rowOff>0</xdr:rowOff>
    </xdr:from>
    <xdr:ext cx="194454" cy="557466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28EB86BE-8742-4D34-AC3C-DC246889D726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98</xdr:row>
      <xdr:rowOff>0</xdr:rowOff>
    </xdr:from>
    <xdr:ext cx="194454" cy="557466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F9F67F7B-052D-4AF3-8E39-FC8299A4CBBF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98</xdr:row>
      <xdr:rowOff>0</xdr:rowOff>
    </xdr:from>
    <xdr:ext cx="194454" cy="557466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A54A8F1E-6F32-46A4-8ABA-F0EC7CC9A7D9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98</xdr:row>
      <xdr:rowOff>0</xdr:rowOff>
    </xdr:from>
    <xdr:ext cx="194454" cy="557466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8E005EC8-817E-4D4B-9838-AB941BC987B8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98</xdr:row>
      <xdr:rowOff>0</xdr:rowOff>
    </xdr:from>
    <xdr:ext cx="194454" cy="557466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A7BC1A5A-2B15-499A-BD65-9D0F4E68F3AF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98</xdr:row>
      <xdr:rowOff>0</xdr:rowOff>
    </xdr:from>
    <xdr:ext cx="194454" cy="557466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0F1AADFB-C149-4C87-A112-FA8D73251AA5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99</xdr:row>
      <xdr:rowOff>0</xdr:rowOff>
    </xdr:from>
    <xdr:ext cx="194454" cy="557466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79BE4B7F-046C-4863-936E-1329E1D50D0A}"/>
            </a:ext>
          </a:extLst>
        </xdr:cNvPr>
        <xdr:cNvSpPr txBox="1"/>
      </xdr:nvSpPr>
      <xdr:spPr>
        <a:xfrm>
          <a:off x="778808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99</xdr:row>
      <xdr:rowOff>0</xdr:rowOff>
    </xdr:from>
    <xdr:ext cx="194454" cy="557466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68167171-A30D-4281-8428-D9DB1D871CDE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99</xdr:row>
      <xdr:rowOff>0</xdr:rowOff>
    </xdr:from>
    <xdr:ext cx="194454" cy="557466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8AA0817A-C69E-4B3B-8557-8837E5E89894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99</xdr:row>
      <xdr:rowOff>0</xdr:rowOff>
    </xdr:from>
    <xdr:ext cx="194454" cy="557466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7CAB6E87-D011-4772-A079-17A62609D511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99</xdr:row>
      <xdr:rowOff>0</xdr:rowOff>
    </xdr:from>
    <xdr:ext cx="194454" cy="557466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EF0F8D2A-00BE-4BEB-B544-B25C21A9EA1E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99</xdr:row>
      <xdr:rowOff>0</xdr:rowOff>
    </xdr:from>
    <xdr:ext cx="194454" cy="557466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731ACDC4-C644-4902-A446-99B8604C9F4A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99</xdr:row>
      <xdr:rowOff>0</xdr:rowOff>
    </xdr:from>
    <xdr:ext cx="194454" cy="557466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615A42E6-A322-411D-9568-4C11B9323518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100</xdr:row>
      <xdr:rowOff>0</xdr:rowOff>
    </xdr:from>
    <xdr:ext cx="194454" cy="557466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5FF652DF-60D9-466D-BCC0-10FAF5888219}"/>
            </a:ext>
          </a:extLst>
        </xdr:cNvPr>
        <xdr:cNvSpPr txBox="1"/>
      </xdr:nvSpPr>
      <xdr:spPr>
        <a:xfrm>
          <a:off x="778808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100</xdr:row>
      <xdr:rowOff>0</xdr:rowOff>
    </xdr:from>
    <xdr:ext cx="194454" cy="557466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A2146713-D343-4952-A258-3181E65582B6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100</xdr:row>
      <xdr:rowOff>0</xdr:rowOff>
    </xdr:from>
    <xdr:ext cx="194454" cy="557466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8B00B119-FC69-4C67-8E57-0A16590DB7E8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100</xdr:row>
      <xdr:rowOff>0</xdr:rowOff>
    </xdr:from>
    <xdr:ext cx="194454" cy="557466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64A67C71-586C-41DE-A519-05B04DA6BC3C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100</xdr:row>
      <xdr:rowOff>0</xdr:rowOff>
    </xdr:from>
    <xdr:ext cx="194454" cy="557466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126C97B5-C87C-4523-A606-B0993EBC99F6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100</xdr:row>
      <xdr:rowOff>0</xdr:rowOff>
    </xdr:from>
    <xdr:ext cx="194454" cy="557466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2CB6E5B3-A146-454C-84C4-B1F3F9C491C9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100</xdr:row>
      <xdr:rowOff>0</xdr:rowOff>
    </xdr:from>
    <xdr:ext cx="194454" cy="557466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B19169A3-91ED-4F61-AEF3-F6B2A26D7B15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101</xdr:row>
      <xdr:rowOff>0</xdr:rowOff>
    </xdr:from>
    <xdr:ext cx="194454" cy="557466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326C3D70-D239-4365-AFB1-37ABD16A6217}"/>
            </a:ext>
          </a:extLst>
        </xdr:cNvPr>
        <xdr:cNvSpPr txBox="1"/>
      </xdr:nvSpPr>
      <xdr:spPr>
        <a:xfrm>
          <a:off x="778808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101</xdr:row>
      <xdr:rowOff>0</xdr:rowOff>
    </xdr:from>
    <xdr:ext cx="194454" cy="557466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9DCD95F8-F3AB-4A07-9D0F-53C1FF8F12A9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101</xdr:row>
      <xdr:rowOff>0</xdr:rowOff>
    </xdr:from>
    <xdr:ext cx="194454" cy="557466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7E5BDC20-405D-49D3-846C-702DA01F73EA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101</xdr:row>
      <xdr:rowOff>0</xdr:rowOff>
    </xdr:from>
    <xdr:ext cx="194454" cy="557466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3D7868F1-A7E5-4853-AE2E-E273860B7EEB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101</xdr:row>
      <xdr:rowOff>0</xdr:rowOff>
    </xdr:from>
    <xdr:ext cx="194454" cy="557466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417428A1-E45C-4EDA-AB18-B5B02FFD8DE7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101</xdr:row>
      <xdr:rowOff>0</xdr:rowOff>
    </xdr:from>
    <xdr:ext cx="194454" cy="557466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FB34FC0D-6D23-42C4-915D-C297A685B9D0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101</xdr:row>
      <xdr:rowOff>0</xdr:rowOff>
    </xdr:from>
    <xdr:ext cx="194454" cy="557466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FF7F5B19-E3BC-4D03-BDC4-9D7B40B3BE05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102</xdr:row>
      <xdr:rowOff>0</xdr:rowOff>
    </xdr:from>
    <xdr:ext cx="194454" cy="557466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7AFA1732-5666-4C36-98AC-AC0AB40016FC}"/>
            </a:ext>
          </a:extLst>
        </xdr:cNvPr>
        <xdr:cNvSpPr txBox="1"/>
      </xdr:nvSpPr>
      <xdr:spPr>
        <a:xfrm>
          <a:off x="778808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102</xdr:row>
      <xdr:rowOff>0</xdr:rowOff>
    </xdr:from>
    <xdr:ext cx="194454" cy="557466"/>
    <xdr:sp macro="" textlink="">
      <xdr:nvSpPr>
        <xdr:cNvPr id="696" name="TextBox 695">
          <a:extLst>
            <a:ext uri="{FF2B5EF4-FFF2-40B4-BE49-F238E27FC236}">
              <a16:creationId xmlns:a16="http://schemas.microsoft.com/office/drawing/2014/main" id="{163AD551-9AFA-46EC-AC63-54A49EC4372E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102</xdr:row>
      <xdr:rowOff>0</xdr:rowOff>
    </xdr:from>
    <xdr:ext cx="194454" cy="557466"/>
    <xdr:sp macro="" textlink="">
      <xdr:nvSpPr>
        <xdr:cNvPr id="697" name="TextBox 696">
          <a:extLst>
            <a:ext uri="{FF2B5EF4-FFF2-40B4-BE49-F238E27FC236}">
              <a16:creationId xmlns:a16="http://schemas.microsoft.com/office/drawing/2014/main" id="{5481A700-7CA7-4ADB-9670-62893B7C4AD6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102</xdr:row>
      <xdr:rowOff>0</xdr:rowOff>
    </xdr:from>
    <xdr:ext cx="194454" cy="557466"/>
    <xdr:sp macro="" textlink="">
      <xdr:nvSpPr>
        <xdr:cNvPr id="698" name="TextBox 697">
          <a:extLst>
            <a:ext uri="{FF2B5EF4-FFF2-40B4-BE49-F238E27FC236}">
              <a16:creationId xmlns:a16="http://schemas.microsoft.com/office/drawing/2014/main" id="{56B4A4F5-DD92-4D31-A6BE-8007323199E0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102</xdr:row>
      <xdr:rowOff>0</xdr:rowOff>
    </xdr:from>
    <xdr:ext cx="194454" cy="557466"/>
    <xdr:sp macro="" textlink="">
      <xdr:nvSpPr>
        <xdr:cNvPr id="699" name="TextBox 698">
          <a:extLst>
            <a:ext uri="{FF2B5EF4-FFF2-40B4-BE49-F238E27FC236}">
              <a16:creationId xmlns:a16="http://schemas.microsoft.com/office/drawing/2014/main" id="{96DBF333-8662-49D7-BF2F-213A468EF49A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102</xdr:row>
      <xdr:rowOff>0</xdr:rowOff>
    </xdr:from>
    <xdr:ext cx="194454" cy="557466"/>
    <xdr:sp macro="" textlink="">
      <xdr:nvSpPr>
        <xdr:cNvPr id="700" name="TextBox 699">
          <a:extLst>
            <a:ext uri="{FF2B5EF4-FFF2-40B4-BE49-F238E27FC236}">
              <a16:creationId xmlns:a16="http://schemas.microsoft.com/office/drawing/2014/main" id="{AEDBBCB3-CDFA-4DA0-9263-5035411D9D0A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102</xdr:row>
      <xdr:rowOff>0</xdr:rowOff>
    </xdr:from>
    <xdr:ext cx="194454" cy="557466"/>
    <xdr:sp macro="" textlink="">
      <xdr:nvSpPr>
        <xdr:cNvPr id="701" name="TextBox 700">
          <a:extLst>
            <a:ext uri="{FF2B5EF4-FFF2-40B4-BE49-F238E27FC236}">
              <a16:creationId xmlns:a16="http://schemas.microsoft.com/office/drawing/2014/main" id="{83EB9F37-24FF-4868-A78B-BB14FBA5DBE2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103</xdr:row>
      <xdr:rowOff>0</xdr:rowOff>
    </xdr:from>
    <xdr:ext cx="194454" cy="557466"/>
    <xdr:sp macro="" textlink="">
      <xdr:nvSpPr>
        <xdr:cNvPr id="702" name="TextBox 701">
          <a:extLst>
            <a:ext uri="{FF2B5EF4-FFF2-40B4-BE49-F238E27FC236}">
              <a16:creationId xmlns:a16="http://schemas.microsoft.com/office/drawing/2014/main" id="{AF4B955C-F04E-4987-A9A3-3475281ACB64}"/>
            </a:ext>
          </a:extLst>
        </xdr:cNvPr>
        <xdr:cNvSpPr txBox="1"/>
      </xdr:nvSpPr>
      <xdr:spPr>
        <a:xfrm>
          <a:off x="778808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103</xdr:row>
      <xdr:rowOff>0</xdr:rowOff>
    </xdr:from>
    <xdr:ext cx="194454" cy="557466"/>
    <xdr:sp macro="" textlink="">
      <xdr:nvSpPr>
        <xdr:cNvPr id="703" name="TextBox 702">
          <a:extLst>
            <a:ext uri="{FF2B5EF4-FFF2-40B4-BE49-F238E27FC236}">
              <a16:creationId xmlns:a16="http://schemas.microsoft.com/office/drawing/2014/main" id="{3975C2C5-B889-4EFD-9CC8-908386C7CCCF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103</xdr:row>
      <xdr:rowOff>0</xdr:rowOff>
    </xdr:from>
    <xdr:ext cx="194454" cy="557466"/>
    <xdr:sp macro="" textlink="">
      <xdr:nvSpPr>
        <xdr:cNvPr id="704" name="TextBox 703">
          <a:extLst>
            <a:ext uri="{FF2B5EF4-FFF2-40B4-BE49-F238E27FC236}">
              <a16:creationId xmlns:a16="http://schemas.microsoft.com/office/drawing/2014/main" id="{2E7C38AE-F3E6-4033-A6DE-A337ECA451D5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103</xdr:row>
      <xdr:rowOff>0</xdr:rowOff>
    </xdr:from>
    <xdr:ext cx="194454" cy="557466"/>
    <xdr:sp macro="" textlink="">
      <xdr:nvSpPr>
        <xdr:cNvPr id="705" name="TextBox 704">
          <a:extLst>
            <a:ext uri="{FF2B5EF4-FFF2-40B4-BE49-F238E27FC236}">
              <a16:creationId xmlns:a16="http://schemas.microsoft.com/office/drawing/2014/main" id="{DD419EBA-0E8E-4C16-A033-0E2968DAF142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103</xdr:row>
      <xdr:rowOff>0</xdr:rowOff>
    </xdr:from>
    <xdr:ext cx="194454" cy="557466"/>
    <xdr:sp macro="" textlink="">
      <xdr:nvSpPr>
        <xdr:cNvPr id="706" name="TextBox 705">
          <a:extLst>
            <a:ext uri="{FF2B5EF4-FFF2-40B4-BE49-F238E27FC236}">
              <a16:creationId xmlns:a16="http://schemas.microsoft.com/office/drawing/2014/main" id="{8A59860B-41CF-49B3-9951-18A8B15B5B67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103</xdr:row>
      <xdr:rowOff>0</xdr:rowOff>
    </xdr:from>
    <xdr:ext cx="194454" cy="557466"/>
    <xdr:sp macro="" textlink="">
      <xdr:nvSpPr>
        <xdr:cNvPr id="707" name="TextBox 706">
          <a:extLst>
            <a:ext uri="{FF2B5EF4-FFF2-40B4-BE49-F238E27FC236}">
              <a16:creationId xmlns:a16="http://schemas.microsoft.com/office/drawing/2014/main" id="{B2115C13-D64F-45AE-92CB-D3DF86300627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103</xdr:row>
      <xdr:rowOff>0</xdr:rowOff>
    </xdr:from>
    <xdr:ext cx="194454" cy="557466"/>
    <xdr:sp macro="" textlink="">
      <xdr:nvSpPr>
        <xdr:cNvPr id="708" name="TextBox 707">
          <a:extLst>
            <a:ext uri="{FF2B5EF4-FFF2-40B4-BE49-F238E27FC236}">
              <a16:creationId xmlns:a16="http://schemas.microsoft.com/office/drawing/2014/main" id="{AA3068D3-6C9F-4F46-95B6-32970507B693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104</xdr:row>
      <xdr:rowOff>0</xdr:rowOff>
    </xdr:from>
    <xdr:ext cx="194454" cy="557466"/>
    <xdr:sp macro="" textlink="">
      <xdr:nvSpPr>
        <xdr:cNvPr id="709" name="TextBox 708">
          <a:extLst>
            <a:ext uri="{FF2B5EF4-FFF2-40B4-BE49-F238E27FC236}">
              <a16:creationId xmlns:a16="http://schemas.microsoft.com/office/drawing/2014/main" id="{FBB9F04B-4482-4760-973D-5DF34217C7BA}"/>
            </a:ext>
          </a:extLst>
        </xdr:cNvPr>
        <xdr:cNvSpPr txBox="1"/>
      </xdr:nvSpPr>
      <xdr:spPr>
        <a:xfrm>
          <a:off x="778808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104</xdr:row>
      <xdr:rowOff>0</xdr:rowOff>
    </xdr:from>
    <xdr:ext cx="194454" cy="557466"/>
    <xdr:sp macro="" textlink="">
      <xdr:nvSpPr>
        <xdr:cNvPr id="710" name="TextBox 709">
          <a:extLst>
            <a:ext uri="{FF2B5EF4-FFF2-40B4-BE49-F238E27FC236}">
              <a16:creationId xmlns:a16="http://schemas.microsoft.com/office/drawing/2014/main" id="{CA4D2CC0-A336-4469-B662-8B9F2D6DA990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104</xdr:row>
      <xdr:rowOff>0</xdr:rowOff>
    </xdr:from>
    <xdr:ext cx="194454" cy="557466"/>
    <xdr:sp macro="" textlink="">
      <xdr:nvSpPr>
        <xdr:cNvPr id="711" name="TextBox 710">
          <a:extLst>
            <a:ext uri="{FF2B5EF4-FFF2-40B4-BE49-F238E27FC236}">
              <a16:creationId xmlns:a16="http://schemas.microsoft.com/office/drawing/2014/main" id="{30370FF2-7918-4763-A76A-01199D46E830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104</xdr:row>
      <xdr:rowOff>0</xdr:rowOff>
    </xdr:from>
    <xdr:ext cx="194454" cy="557466"/>
    <xdr:sp macro="" textlink="">
      <xdr:nvSpPr>
        <xdr:cNvPr id="712" name="TextBox 711">
          <a:extLst>
            <a:ext uri="{FF2B5EF4-FFF2-40B4-BE49-F238E27FC236}">
              <a16:creationId xmlns:a16="http://schemas.microsoft.com/office/drawing/2014/main" id="{61698224-1E30-490B-B076-3B82125D416F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104</xdr:row>
      <xdr:rowOff>0</xdr:rowOff>
    </xdr:from>
    <xdr:ext cx="194454" cy="557466"/>
    <xdr:sp macro="" textlink="">
      <xdr:nvSpPr>
        <xdr:cNvPr id="713" name="TextBox 712">
          <a:extLst>
            <a:ext uri="{FF2B5EF4-FFF2-40B4-BE49-F238E27FC236}">
              <a16:creationId xmlns:a16="http://schemas.microsoft.com/office/drawing/2014/main" id="{3157DC7C-C8A6-45EE-946F-49D14512A7FE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104</xdr:row>
      <xdr:rowOff>0</xdr:rowOff>
    </xdr:from>
    <xdr:ext cx="194454" cy="557466"/>
    <xdr:sp macro="" textlink="">
      <xdr:nvSpPr>
        <xdr:cNvPr id="714" name="TextBox 713">
          <a:extLst>
            <a:ext uri="{FF2B5EF4-FFF2-40B4-BE49-F238E27FC236}">
              <a16:creationId xmlns:a16="http://schemas.microsoft.com/office/drawing/2014/main" id="{AAB8282B-388A-407A-8F40-C2596958FA1A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104</xdr:row>
      <xdr:rowOff>0</xdr:rowOff>
    </xdr:from>
    <xdr:ext cx="194454" cy="557466"/>
    <xdr:sp macro="" textlink="">
      <xdr:nvSpPr>
        <xdr:cNvPr id="715" name="TextBox 714">
          <a:extLst>
            <a:ext uri="{FF2B5EF4-FFF2-40B4-BE49-F238E27FC236}">
              <a16:creationId xmlns:a16="http://schemas.microsoft.com/office/drawing/2014/main" id="{8F64F898-C9E8-4C49-BBD8-1E7B4FB48006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105</xdr:row>
      <xdr:rowOff>0</xdr:rowOff>
    </xdr:from>
    <xdr:ext cx="194454" cy="557466"/>
    <xdr:sp macro="" textlink="">
      <xdr:nvSpPr>
        <xdr:cNvPr id="716" name="TextBox 715">
          <a:extLst>
            <a:ext uri="{FF2B5EF4-FFF2-40B4-BE49-F238E27FC236}">
              <a16:creationId xmlns:a16="http://schemas.microsoft.com/office/drawing/2014/main" id="{EAB8A2F7-A237-4EAB-BCCA-9135332A56DD}"/>
            </a:ext>
          </a:extLst>
        </xdr:cNvPr>
        <xdr:cNvSpPr txBox="1"/>
      </xdr:nvSpPr>
      <xdr:spPr>
        <a:xfrm>
          <a:off x="778808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105</xdr:row>
      <xdr:rowOff>0</xdr:rowOff>
    </xdr:from>
    <xdr:ext cx="194454" cy="557466"/>
    <xdr:sp macro="" textlink="">
      <xdr:nvSpPr>
        <xdr:cNvPr id="717" name="TextBox 716">
          <a:extLst>
            <a:ext uri="{FF2B5EF4-FFF2-40B4-BE49-F238E27FC236}">
              <a16:creationId xmlns:a16="http://schemas.microsoft.com/office/drawing/2014/main" id="{C7327502-3BB6-4A50-BE2F-801BCE2B354F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105</xdr:row>
      <xdr:rowOff>0</xdr:rowOff>
    </xdr:from>
    <xdr:ext cx="194454" cy="557466"/>
    <xdr:sp macro="" textlink="">
      <xdr:nvSpPr>
        <xdr:cNvPr id="718" name="TextBox 717">
          <a:extLst>
            <a:ext uri="{FF2B5EF4-FFF2-40B4-BE49-F238E27FC236}">
              <a16:creationId xmlns:a16="http://schemas.microsoft.com/office/drawing/2014/main" id="{982B8CF7-7ACC-47A8-B195-9AC2D2F64CF2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105</xdr:row>
      <xdr:rowOff>0</xdr:rowOff>
    </xdr:from>
    <xdr:ext cx="194454" cy="557466"/>
    <xdr:sp macro="" textlink="">
      <xdr:nvSpPr>
        <xdr:cNvPr id="719" name="TextBox 718">
          <a:extLst>
            <a:ext uri="{FF2B5EF4-FFF2-40B4-BE49-F238E27FC236}">
              <a16:creationId xmlns:a16="http://schemas.microsoft.com/office/drawing/2014/main" id="{154722EB-24DE-4FDA-BA97-9DECCB97811C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105</xdr:row>
      <xdr:rowOff>0</xdr:rowOff>
    </xdr:from>
    <xdr:ext cx="194454" cy="557466"/>
    <xdr:sp macro="" textlink="">
      <xdr:nvSpPr>
        <xdr:cNvPr id="720" name="TextBox 719">
          <a:extLst>
            <a:ext uri="{FF2B5EF4-FFF2-40B4-BE49-F238E27FC236}">
              <a16:creationId xmlns:a16="http://schemas.microsoft.com/office/drawing/2014/main" id="{ABEC1183-BCAC-47AF-9DB5-1ADC0AEA85FD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105</xdr:row>
      <xdr:rowOff>0</xdr:rowOff>
    </xdr:from>
    <xdr:ext cx="194454" cy="557466"/>
    <xdr:sp macro="" textlink="">
      <xdr:nvSpPr>
        <xdr:cNvPr id="721" name="TextBox 720">
          <a:extLst>
            <a:ext uri="{FF2B5EF4-FFF2-40B4-BE49-F238E27FC236}">
              <a16:creationId xmlns:a16="http://schemas.microsoft.com/office/drawing/2014/main" id="{AB7ABCC1-9FF2-4831-9B82-59FC12AABE85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105</xdr:row>
      <xdr:rowOff>0</xdr:rowOff>
    </xdr:from>
    <xdr:ext cx="194454" cy="557466"/>
    <xdr:sp macro="" textlink="">
      <xdr:nvSpPr>
        <xdr:cNvPr id="722" name="TextBox 721">
          <a:extLst>
            <a:ext uri="{FF2B5EF4-FFF2-40B4-BE49-F238E27FC236}">
              <a16:creationId xmlns:a16="http://schemas.microsoft.com/office/drawing/2014/main" id="{EA80CAA2-0BE2-4295-B827-2ED95AC25096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106</xdr:row>
      <xdr:rowOff>0</xdr:rowOff>
    </xdr:from>
    <xdr:ext cx="194454" cy="557466"/>
    <xdr:sp macro="" textlink="">
      <xdr:nvSpPr>
        <xdr:cNvPr id="723" name="TextBox 722">
          <a:extLst>
            <a:ext uri="{FF2B5EF4-FFF2-40B4-BE49-F238E27FC236}">
              <a16:creationId xmlns:a16="http://schemas.microsoft.com/office/drawing/2014/main" id="{703C2208-080B-48DE-BAFB-8E7CB3A93A09}"/>
            </a:ext>
          </a:extLst>
        </xdr:cNvPr>
        <xdr:cNvSpPr txBox="1"/>
      </xdr:nvSpPr>
      <xdr:spPr>
        <a:xfrm>
          <a:off x="778808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106</xdr:row>
      <xdr:rowOff>0</xdr:rowOff>
    </xdr:from>
    <xdr:ext cx="194454" cy="557466"/>
    <xdr:sp macro="" textlink="">
      <xdr:nvSpPr>
        <xdr:cNvPr id="724" name="TextBox 723">
          <a:extLst>
            <a:ext uri="{FF2B5EF4-FFF2-40B4-BE49-F238E27FC236}">
              <a16:creationId xmlns:a16="http://schemas.microsoft.com/office/drawing/2014/main" id="{61533A97-1FEE-42F8-9573-06C7BBDB07F7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106</xdr:row>
      <xdr:rowOff>0</xdr:rowOff>
    </xdr:from>
    <xdr:ext cx="194454" cy="557466"/>
    <xdr:sp macro="" textlink="">
      <xdr:nvSpPr>
        <xdr:cNvPr id="725" name="TextBox 724">
          <a:extLst>
            <a:ext uri="{FF2B5EF4-FFF2-40B4-BE49-F238E27FC236}">
              <a16:creationId xmlns:a16="http://schemas.microsoft.com/office/drawing/2014/main" id="{1F6A7439-03DE-4A70-A146-C6FDEB3ADE12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106</xdr:row>
      <xdr:rowOff>0</xdr:rowOff>
    </xdr:from>
    <xdr:ext cx="194454" cy="557466"/>
    <xdr:sp macro="" textlink="">
      <xdr:nvSpPr>
        <xdr:cNvPr id="726" name="TextBox 725">
          <a:extLst>
            <a:ext uri="{FF2B5EF4-FFF2-40B4-BE49-F238E27FC236}">
              <a16:creationId xmlns:a16="http://schemas.microsoft.com/office/drawing/2014/main" id="{0E880F3C-1100-40E4-9C8E-153AF6550233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106</xdr:row>
      <xdr:rowOff>0</xdr:rowOff>
    </xdr:from>
    <xdr:ext cx="194454" cy="557466"/>
    <xdr:sp macro="" textlink="">
      <xdr:nvSpPr>
        <xdr:cNvPr id="727" name="TextBox 726">
          <a:extLst>
            <a:ext uri="{FF2B5EF4-FFF2-40B4-BE49-F238E27FC236}">
              <a16:creationId xmlns:a16="http://schemas.microsoft.com/office/drawing/2014/main" id="{9D522C30-AD3D-4E7A-82C9-9B679C299F21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106</xdr:row>
      <xdr:rowOff>0</xdr:rowOff>
    </xdr:from>
    <xdr:ext cx="194454" cy="557466"/>
    <xdr:sp macro="" textlink="">
      <xdr:nvSpPr>
        <xdr:cNvPr id="728" name="TextBox 727">
          <a:extLst>
            <a:ext uri="{FF2B5EF4-FFF2-40B4-BE49-F238E27FC236}">
              <a16:creationId xmlns:a16="http://schemas.microsoft.com/office/drawing/2014/main" id="{54CD4DEE-C73E-41A7-A40F-C33130532AD1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106</xdr:row>
      <xdr:rowOff>0</xdr:rowOff>
    </xdr:from>
    <xdr:ext cx="194454" cy="557466"/>
    <xdr:sp macro="" textlink="">
      <xdr:nvSpPr>
        <xdr:cNvPr id="729" name="TextBox 728">
          <a:extLst>
            <a:ext uri="{FF2B5EF4-FFF2-40B4-BE49-F238E27FC236}">
              <a16:creationId xmlns:a16="http://schemas.microsoft.com/office/drawing/2014/main" id="{208C0C56-8A05-4CA5-B80F-EB5275C3F308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107</xdr:row>
      <xdr:rowOff>0</xdr:rowOff>
    </xdr:from>
    <xdr:ext cx="194454" cy="557466"/>
    <xdr:sp macro="" textlink="">
      <xdr:nvSpPr>
        <xdr:cNvPr id="730" name="TextBox 729">
          <a:extLst>
            <a:ext uri="{FF2B5EF4-FFF2-40B4-BE49-F238E27FC236}">
              <a16:creationId xmlns:a16="http://schemas.microsoft.com/office/drawing/2014/main" id="{6DE28AEA-F1BC-44BF-8F79-AE51A5295672}"/>
            </a:ext>
          </a:extLst>
        </xdr:cNvPr>
        <xdr:cNvSpPr txBox="1"/>
      </xdr:nvSpPr>
      <xdr:spPr>
        <a:xfrm>
          <a:off x="778808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107</xdr:row>
      <xdr:rowOff>0</xdr:rowOff>
    </xdr:from>
    <xdr:ext cx="194454" cy="557466"/>
    <xdr:sp macro="" textlink="">
      <xdr:nvSpPr>
        <xdr:cNvPr id="731" name="TextBox 730">
          <a:extLst>
            <a:ext uri="{FF2B5EF4-FFF2-40B4-BE49-F238E27FC236}">
              <a16:creationId xmlns:a16="http://schemas.microsoft.com/office/drawing/2014/main" id="{FD582716-ADA8-4333-8AEC-69B68F685097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107</xdr:row>
      <xdr:rowOff>0</xdr:rowOff>
    </xdr:from>
    <xdr:ext cx="194454" cy="557466"/>
    <xdr:sp macro="" textlink="">
      <xdr:nvSpPr>
        <xdr:cNvPr id="732" name="TextBox 731">
          <a:extLst>
            <a:ext uri="{FF2B5EF4-FFF2-40B4-BE49-F238E27FC236}">
              <a16:creationId xmlns:a16="http://schemas.microsoft.com/office/drawing/2014/main" id="{3EA9C184-43A6-4B21-93B8-62B1621AD876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107</xdr:row>
      <xdr:rowOff>0</xdr:rowOff>
    </xdr:from>
    <xdr:ext cx="194454" cy="557466"/>
    <xdr:sp macro="" textlink="">
      <xdr:nvSpPr>
        <xdr:cNvPr id="733" name="TextBox 732">
          <a:extLst>
            <a:ext uri="{FF2B5EF4-FFF2-40B4-BE49-F238E27FC236}">
              <a16:creationId xmlns:a16="http://schemas.microsoft.com/office/drawing/2014/main" id="{2845A791-6496-47D0-8750-894B0645B94A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107</xdr:row>
      <xdr:rowOff>0</xdr:rowOff>
    </xdr:from>
    <xdr:ext cx="194454" cy="557466"/>
    <xdr:sp macro="" textlink="">
      <xdr:nvSpPr>
        <xdr:cNvPr id="734" name="TextBox 733">
          <a:extLst>
            <a:ext uri="{FF2B5EF4-FFF2-40B4-BE49-F238E27FC236}">
              <a16:creationId xmlns:a16="http://schemas.microsoft.com/office/drawing/2014/main" id="{13F2333B-B85E-48A2-8916-E54C61AE142E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107</xdr:row>
      <xdr:rowOff>0</xdr:rowOff>
    </xdr:from>
    <xdr:ext cx="194454" cy="557466"/>
    <xdr:sp macro="" textlink="">
      <xdr:nvSpPr>
        <xdr:cNvPr id="735" name="TextBox 734">
          <a:extLst>
            <a:ext uri="{FF2B5EF4-FFF2-40B4-BE49-F238E27FC236}">
              <a16:creationId xmlns:a16="http://schemas.microsoft.com/office/drawing/2014/main" id="{1EA0AB00-C0D9-4823-A3F9-D5B6CB0E1655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107</xdr:row>
      <xdr:rowOff>0</xdr:rowOff>
    </xdr:from>
    <xdr:ext cx="194454" cy="557466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465E296B-C160-44A7-874A-74C5A2A09E4C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108</xdr:row>
      <xdr:rowOff>0</xdr:rowOff>
    </xdr:from>
    <xdr:ext cx="194454" cy="557466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BEAE1F82-3742-4E1D-A735-55D657664393}"/>
            </a:ext>
          </a:extLst>
        </xdr:cNvPr>
        <xdr:cNvSpPr txBox="1"/>
      </xdr:nvSpPr>
      <xdr:spPr>
        <a:xfrm>
          <a:off x="778808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108</xdr:row>
      <xdr:rowOff>0</xdr:rowOff>
    </xdr:from>
    <xdr:ext cx="194454" cy="557466"/>
    <xdr:sp macro="" textlink="">
      <xdr:nvSpPr>
        <xdr:cNvPr id="738" name="TextBox 737">
          <a:extLst>
            <a:ext uri="{FF2B5EF4-FFF2-40B4-BE49-F238E27FC236}">
              <a16:creationId xmlns:a16="http://schemas.microsoft.com/office/drawing/2014/main" id="{A6C6F7A5-376F-4471-80FD-4EF9D6C208DA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108</xdr:row>
      <xdr:rowOff>0</xdr:rowOff>
    </xdr:from>
    <xdr:ext cx="194454" cy="557466"/>
    <xdr:sp macro="" textlink="">
      <xdr:nvSpPr>
        <xdr:cNvPr id="739" name="TextBox 738">
          <a:extLst>
            <a:ext uri="{FF2B5EF4-FFF2-40B4-BE49-F238E27FC236}">
              <a16:creationId xmlns:a16="http://schemas.microsoft.com/office/drawing/2014/main" id="{F28DA71E-51B7-4CB2-AA25-03C23D51354B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108</xdr:row>
      <xdr:rowOff>0</xdr:rowOff>
    </xdr:from>
    <xdr:ext cx="194454" cy="557466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1ED6B84C-0DD2-4466-BD3F-852F49470DD8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108</xdr:row>
      <xdr:rowOff>0</xdr:rowOff>
    </xdr:from>
    <xdr:ext cx="194454" cy="557466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1419E061-94A4-49BA-A576-A332A8B2C4DB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108</xdr:row>
      <xdr:rowOff>0</xdr:rowOff>
    </xdr:from>
    <xdr:ext cx="194454" cy="557466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A933CB63-87AF-4325-BD4C-59B35E44FFA7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108</xdr:row>
      <xdr:rowOff>0</xdr:rowOff>
    </xdr:from>
    <xdr:ext cx="194454" cy="557466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26F3DFBA-47DC-44E2-88A7-B7A297D8CAD1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109</xdr:row>
      <xdr:rowOff>0</xdr:rowOff>
    </xdr:from>
    <xdr:ext cx="194454" cy="557466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7E65C506-ECA4-45E6-B317-D9E85166B845}"/>
            </a:ext>
          </a:extLst>
        </xdr:cNvPr>
        <xdr:cNvSpPr txBox="1"/>
      </xdr:nvSpPr>
      <xdr:spPr>
        <a:xfrm>
          <a:off x="778808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109</xdr:row>
      <xdr:rowOff>0</xdr:rowOff>
    </xdr:from>
    <xdr:ext cx="194454" cy="557466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7AA7DD58-55E1-429C-95EC-8656C5A0F1DB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109</xdr:row>
      <xdr:rowOff>0</xdr:rowOff>
    </xdr:from>
    <xdr:ext cx="194454" cy="557466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DBE2176E-4BAC-46DF-8776-626D637036D0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109</xdr:row>
      <xdr:rowOff>0</xdr:rowOff>
    </xdr:from>
    <xdr:ext cx="194454" cy="557466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27341D59-EA61-41F7-9DC1-69848653C2E5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109</xdr:row>
      <xdr:rowOff>0</xdr:rowOff>
    </xdr:from>
    <xdr:ext cx="194454" cy="557466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283161D1-1CE7-43E2-BA6D-D982D8BE20D0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109</xdr:row>
      <xdr:rowOff>0</xdr:rowOff>
    </xdr:from>
    <xdr:ext cx="194454" cy="557466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2C6D9DA7-8023-4209-882B-FDAE181CE07E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109</xdr:row>
      <xdr:rowOff>0</xdr:rowOff>
    </xdr:from>
    <xdr:ext cx="194454" cy="557466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6BBF3145-77B2-4673-86B5-32C393F9DF42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110</xdr:row>
      <xdr:rowOff>0</xdr:rowOff>
    </xdr:from>
    <xdr:ext cx="194454" cy="557466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59BCEBF7-2D99-4D0B-9890-E961DAA11947}"/>
            </a:ext>
          </a:extLst>
        </xdr:cNvPr>
        <xdr:cNvSpPr txBox="1"/>
      </xdr:nvSpPr>
      <xdr:spPr>
        <a:xfrm>
          <a:off x="778808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110</xdr:row>
      <xdr:rowOff>0</xdr:rowOff>
    </xdr:from>
    <xdr:ext cx="194454" cy="557466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9564439B-2739-4EED-9E86-42081DF6A98B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110</xdr:row>
      <xdr:rowOff>0</xdr:rowOff>
    </xdr:from>
    <xdr:ext cx="194454" cy="557466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F131C49B-5924-49A5-9383-48C8C5D2B730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110</xdr:row>
      <xdr:rowOff>0</xdr:rowOff>
    </xdr:from>
    <xdr:ext cx="194454" cy="557466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07E4EBAB-AEFE-4AAB-91FE-2CB6719C5EB3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110</xdr:row>
      <xdr:rowOff>0</xdr:rowOff>
    </xdr:from>
    <xdr:ext cx="194454" cy="557466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6A5460EB-E0CB-476F-9599-D885A4E2B4C2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110</xdr:row>
      <xdr:rowOff>0</xdr:rowOff>
    </xdr:from>
    <xdr:ext cx="194454" cy="557466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448BDCBC-5BF6-416F-A722-3FD82E7D96E9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110</xdr:row>
      <xdr:rowOff>0</xdr:rowOff>
    </xdr:from>
    <xdr:ext cx="194454" cy="557466"/>
    <xdr:sp macro="" textlink="">
      <xdr:nvSpPr>
        <xdr:cNvPr id="757" name="TextBox 756">
          <a:extLst>
            <a:ext uri="{FF2B5EF4-FFF2-40B4-BE49-F238E27FC236}">
              <a16:creationId xmlns:a16="http://schemas.microsoft.com/office/drawing/2014/main" id="{20C4E50C-3B95-4D3A-A646-170397D27AE4}"/>
            </a:ext>
          </a:extLst>
        </xdr:cNvPr>
        <xdr:cNvSpPr txBox="1"/>
      </xdr:nvSpPr>
      <xdr:spPr>
        <a:xfrm>
          <a:off x="7807138" y="142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111</xdr:row>
      <xdr:rowOff>0</xdr:rowOff>
    </xdr:from>
    <xdr:ext cx="194454" cy="557466"/>
    <xdr:sp macro="" textlink="">
      <xdr:nvSpPr>
        <xdr:cNvPr id="758" name="TextBox 757">
          <a:extLst>
            <a:ext uri="{FF2B5EF4-FFF2-40B4-BE49-F238E27FC236}">
              <a16:creationId xmlns:a16="http://schemas.microsoft.com/office/drawing/2014/main" id="{AC01DDF5-04DA-41F6-B314-D4397A7BF1EE}"/>
            </a:ext>
          </a:extLst>
        </xdr:cNvPr>
        <xdr:cNvSpPr txBox="1"/>
      </xdr:nvSpPr>
      <xdr:spPr>
        <a:xfrm>
          <a:off x="778808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111</xdr:row>
      <xdr:rowOff>0</xdr:rowOff>
    </xdr:from>
    <xdr:ext cx="194454" cy="557466"/>
    <xdr:sp macro="" textlink="">
      <xdr:nvSpPr>
        <xdr:cNvPr id="759" name="TextBox 758">
          <a:extLst>
            <a:ext uri="{FF2B5EF4-FFF2-40B4-BE49-F238E27FC236}">
              <a16:creationId xmlns:a16="http://schemas.microsoft.com/office/drawing/2014/main" id="{F78CCB7C-4651-4954-BB4B-C358744F7C45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111</xdr:row>
      <xdr:rowOff>0</xdr:rowOff>
    </xdr:from>
    <xdr:ext cx="194454" cy="557466"/>
    <xdr:sp macro="" textlink="">
      <xdr:nvSpPr>
        <xdr:cNvPr id="760" name="TextBox 759">
          <a:extLst>
            <a:ext uri="{FF2B5EF4-FFF2-40B4-BE49-F238E27FC236}">
              <a16:creationId xmlns:a16="http://schemas.microsoft.com/office/drawing/2014/main" id="{446C8D70-FE39-4276-958B-2D099F564BD5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111</xdr:row>
      <xdr:rowOff>0</xdr:rowOff>
    </xdr:from>
    <xdr:ext cx="194454" cy="557466"/>
    <xdr:sp macro="" textlink="">
      <xdr:nvSpPr>
        <xdr:cNvPr id="761" name="TextBox 760">
          <a:extLst>
            <a:ext uri="{FF2B5EF4-FFF2-40B4-BE49-F238E27FC236}">
              <a16:creationId xmlns:a16="http://schemas.microsoft.com/office/drawing/2014/main" id="{221E78C9-6E2F-4AE8-8FF9-AE4B679C1362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111</xdr:row>
      <xdr:rowOff>0</xdr:rowOff>
    </xdr:from>
    <xdr:ext cx="194454" cy="557466"/>
    <xdr:sp macro="" textlink="">
      <xdr:nvSpPr>
        <xdr:cNvPr id="762" name="TextBox 761">
          <a:extLst>
            <a:ext uri="{FF2B5EF4-FFF2-40B4-BE49-F238E27FC236}">
              <a16:creationId xmlns:a16="http://schemas.microsoft.com/office/drawing/2014/main" id="{B3CE5603-05FA-46B2-818A-0A383B70EE5A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111</xdr:row>
      <xdr:rowOff>0</xdr:rowOff>
    </xdr:from>
    <xdr:ext cx="194454" cy="557466"/>
    <xdr:sp macro="" textlink="">
      <xdr:nvSpPr>
        <xdr:cNvPr id="763" name="TextBox 762">
          <a:extLst>
            <a:ext uri="{FF2B5EF4-FFF2-40B4-BE49-F238E27FC236}">
              <a16:creationId xmlns:a16="http://schemas.microsoft.com/office/drawing/2014/main" id="{D1B502B2-931F-458F-81F2-E7BBBBABC8B2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111</xdr:row>
      <xdr:rowOff>0</xdr:rowOff>
    </xdr:from>
    <xdr:ext cx="194454" cy="557466"/>
    <xdr:sp macro="" textlink="">
      <xdr:nvSpPr>
        <xdr:cNvPr id="764" name="TextBox 763">
          <a:extLst>
            <a:ext uri="{FF2B5EF4-FFF2-40B4-BE49-F238E27FC236}">
              <a16:creationId xmlns:a16="http://schemas.microsoft.com/office/drawing/2014/main" id="{4475D4DE-16C1-4383-B731-F5A6294B077C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112</xdr:row>
      <xdr:rowOff>0</xdr:rowOff>
    </xdr:from>
    <xdr:ext cx="194454" cy="557466"/>
    <xdr:sp macro="" textlink="">
      <xdr:nvSpPr>
        <xdr:cNvPr id="765" name="TextBox 764">
          <a:extLst>
            <a:ext uri="{FF2B5EF4-FFF2-40B4-BE49-F238E27FC236}">
              <a16:creationId xmlns:a16="http://schemas.microsoft.com/office/drawing/2014/main" id="{E8BC091F-8494-47CB-BC27-63AB991DE202}"/>
            </a:ext>
          </a:extLst>
        </xdr:cNvPr>
        <xdr:cNvSpPr txBox="1"/>
      </xdr:nvSpPr>
      <xdr:spPr>
        <a:xfrm>
          <a:off x="778808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112</xdr:row>
      <xdr:rowOff>0</xdr:rowOff>
    </xdr:from>
    <xdr:ext cx="194454" cy="557466"/>
    <xdr:sp macro="" textlink="">
      <xdr:nvSpPr>
        <xdr:cNvPr id="766" name="TextBox 765">
          <a:extLst>
            <a:ext uri="{FF2B5EF4-FFF2-40B4-BE49-F238E27FC236}">
              <a16:creationId xmlns:a16="http://schemas.microsoft.com/office/drawing/2014/main" id="{CCDFBD91-DCE2-4899-847C-3B8AC95B8A9B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112</xdr:row>
      <xdr:rowOff>0</xdr:rowOff>
    </xdr:from>
    <xdr:ext cx="194454" cy="557466"/>
    <xdr:sp macro="" textlink="">
      <xdr:nvSpPr>
        <xdr:cNvPr id="767" name="TextBox 766">
          <a:extLst>
            <a:ext uri="{FF2B5EF4-FFF2-40B4-BE49-F238E27FC236}">
              <a16:creationId xmlns:a16="http://schemas.microsoft.com/office/drawing/2014/main" id="{06E426D1-1C0E-442E-89BF-D930F7F68C35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112</xdr:row>
      <xdr:rowOff>0</xdr:rowOff>
    </xdr:from>
    <xdr:ext cx="194454" cy="557466"/>
    <xdr:sp macro="" textlink="">
      <xdr:nvSpPr>
        <xdr:cNvPr id="768" name="TextBox 767">
          <a:extLst>
            <a:ext uri="{FF2B5EF4-FFF2-40B4-BE49-F238E27FC236}">
              <a16:creationId xmlns:a16="http://schemas.microsoft.com/office/drawing/2014/main" id="{AC2A1D79-7D68-4C22-AA89-50250E5430C7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112</xdr:row>
      <xdr:rowOff>0</xdr:rowOff>
    </xdr:from>
    <xdr:ext cx="194454" cy="557466"/>
    <xdr:sp macro="" textlink="">
      <xdr:nvSpPr>
        <xdr:cNvPr id="769" name="TextBox 768">
          <a:extLst>
            <a:ext uri="{FF2B5EF4-FFF2-40B4-BE49-F238E27FC236}">
              <a16:creationId xmlns:a16="http://schemas.microsoft.com/office/drawing/2014/main" id="{5F1CAD42-BD49-4839-AE52-9E80C6AC159F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112</xdr:row>
      <xdr:rowOff>0</xdr:rowOff>
    </xdr:from>
    <xdr:ext cx="194454" cy="557466"/>
    <xdr:sp macro="" textlink="">
      <xdr:nvSpPr>
        <xdr:cNvPr id="770" name="TextBox 769">
          <a:extLst>
            <a:ext uri="{FF2B5EF4-FFF2-40B4-BE49-F238E27FC236}">
              <a16:creationId xmlns:a16="http://schemas.microsoft.com/office/drawing/2014/main" id="{F8B9E681-5954-4493-888A-CEFDDC4EC86A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112</xdr:row>
      <xdr:rowOff>0</xdr:rowOff>
    </xdr:from>
    <xdr:ext cx="194454" cy="557466"/>
    <xdr:sp macro="" textlink="">
      <xdr:nvSpPr>
        <xdr:cNvPr id="771" name="TextBox 770">
          <a:extLst>
            <a:ext uri="{FF2B5EF4-FFF2-40B4-BE49-F238E27FC236}">
              <a16:creationId xmlns:a16="http://schemas.microsoft.com/office/drawing/2014/main" id="{F34400A6-F789-4544-822B-31EB80CE6601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113</xdr:row>
      <xdr:rowOff>0</xdr:rowOff>
    </xdr:from>
    <xdr:ext cx="194454" cy="557466"/>
    <xdr:sp macro="" textlink="">
      <xdr:nvSpPr>
        <xdr:cNvPr id="772" name="TextBox 771">
          <a:extLst>
            <a:ext uri="{FF2B5EF4-FFF2-40B4-BE49-F238E27FC236}">
              <a16:creationId xmlns:a16="http://schemas.microsoft.com/office/drawing/2014/main" id="{1B30A0E8-804D-4954-AB7C-97CCD2A2A671}"/>
            </a:ext>
          </a:extLst>
        </xdr:cNvPr>
        <xdr:cNvSpPr txBox="1"/>
      </xdr:nvSpPr>
      <xdr:spPr>
        <a:xfrm>
          <a:off x="778808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113</xdr:row>
      <xdr:rowOff>0</xdr:rowOff>
    </xdr:from>
    <xdr:ext cx="194454" cy="557466"/>
    <xdr:sp macro="" textlink="">
      <xdr:nvSpPr>
        <xdr:cNvPr id="773" name="TextBox 772">
          <a:extLst>
            <a:ext uri="{FF2B5EF4-FFF2-40B4-BE49-F238E27FC236}">
              <a16:creationId xmlns:a16="http://schemas.microsoft.com/office/drawing/2014/main" id="{2ABEB4D9-0B12-4C18-84D1-65FA22467975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113</xdr:row>
      <xdr:rowOff>0</xdr:rowOff>
    </xdr:from>
    <xdr:ext cx="194454" cy="557466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E8EFB62E-33FD-48F2-A9F0-5FDF8E1097AD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113</xdr:row>
      <xdr:rowOff>0</xdr:rowOff>
    </xdr:from>
    <xdr:ext cx="194454" cy="557466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7BA8B0B2-CC8E-448F-89E7-62229420D396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113</xdr:row>
      <xdr:rowOff>0</xdr:rowOff>
    </xdr:from>
    <xdr:ext cx="194454" cy="557466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F1127F61-A9C5-42E9-8201-E6346AC726D9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113</xdr:row>
      <xdr:rowOff>0</xdr:rowOff>
    </xdr:from>
    <xdr:ext cx="194454" cy="557466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9385D0B5-2A34-4DF8-A6CF-E7C764784FD8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113</xdr:row>
      <xdr:rowOff>0</xdr:rowOff>
    </xdr:from>
    <xdr:ext cx="194454" cy="557466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934348E0-983A-405A-A676-22E3628F1FB3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114</xdr:row>
      <xdr:rowOff>0</xdr:rowOff>
    </xdr:from>
    <xdr:ext cx="194454" cy="557466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FC82668F-BB57-4638-AF1F-600D53BC5B36}"/>
            </a:ext>
          </a:extLst>
        </xdr:cNvPr>
        <xdr:cNvSpPr txBox="1"/>
      </xdr:nvSpPr>
      <xdr:spPr>
        <a:xfrm>
          <a:off x="778808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114</xdr:row>
      <xdr:rowOff>0</xdr:rowOff>
    </xdr:from>
    <xdr:ext cx="194454" cy="557466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BE8A98F8-40DA-443D-8829-7E1212D4CBAD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114</xdr:row>
      <xdr:rowOff>0</xdr:rowOff>
    </xdr:from>
    <xdr:ext cx="194454" cy="557466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3A9D7A62-55D2-453C-8AC1-23E92E3C9BE0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114</xdr:row>
      <xdr:rowOff>0</xdr:rowOff>
    </xdr:from>
    <xdr:ext cx="194454" cy="557466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6B65D2FC-7541-4983-815A-86E688523652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114</xdr:row>
      <xdr:rowOff>0</xdr:rowOff>
    </xdr:from>
    <xdr:ext cx="194454" cy="557466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0FC20920-681C-4481-86EE-7485240E8901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114</xdr:row>
      <xdr:rowOff>0</xdr:rowOff>
    </xdr:from>
    <xdr:ext cx="194454" cy="557466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60D9E1A4-887F-4993-9DDA-55E60B4E6049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114</xdr:row>
      <xdr:rowOff>0</xdr:rowOff>
    </xdr:from>
    <xdr:ext cx="194454" cy="557466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D4F45110-B3C7-455D-A03C-5B489095FF3C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115</xdr:row>
      <xdr:rowOff>0</xdr:rowOff>
    </xdr:from>
    <xdr:ext cx="194454" cy="557466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02CD24A9-ACCB-465E-9E54-2A6108B72643}"/>
            </a:ext>
          </a:extLst>
        </xdr:cNvPr>
        <xdr:cNvSpPr txBox="1"/>
      </xdr:nvSpPr>
      <xdr:spPr>
        <a:xfrm>
          <a:off x="778808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115</xdr:row>
      <xdr:rowOff>0</xdr:rowOff>
    </xdr:from>
    <xdr:ext cx="194454" cy="557466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062F3A6E-B3BB-4385-A782-7AB3A74B46FF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115</xdr:row>
      <xdr:rowOff>0</xdr:rowOff>
    </xdr:from>
    <xdr:ext cx="194454" cy="557466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8F1A5F95-B8DD-4FEB-A705-D3DDBADB9DB7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115</xdr:row>
      <xdr:rowOff>0</xdr:rowOff>
    </xdr:from>
    <xdr:ext cx="194454" cy="557466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B1897673-CFBF-45C7-908D-CF5154FBF630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115</xdr:row>
      <xdr:rowOff>0</xdr:rowOff>
    </xdr:from>
    <xdr:ext cx="194454" cy="557466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B549AAE6-A436-4605-802F-894914CE093D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115</xdr:row>
      <xdr:rowOff>0</xdr:rowOff>
    </xdr:from>
    <xdr:ext cx="194454" cy="557466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7A9CB5BD-351E-4C2D-A8BD-AA81AECF898F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115</xdr:row>
      <xdr:rowOff>0</xdr:rowOff>
    </xdr:from>
    <xdr:ext cx="194454" cy="557466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E25D4501-BF61-4352-B6F5-7C623013DAFF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116</xdr:row>
      <xdr:rowOff>0</xdr:rowOff>
    </xdr:from>
    <xdr:ext cx="194454" cy="557466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8021FD41-EE1B-431F-8865-5F15555CA4B8}"/>
            </a:ext>
          </a:extLst>
        </xdr:cNvPr>
        <xdr:cNvSpPr txBox="1"/>
      </xdr:nvSpPr>
      <xdr:spPr>
        <a:xfrm>
          <a:off x="778808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116</xdr:row>
      <xdr:rowOff>0</xdr:rowOff>
    </xdr:from>
    <xdr:ext cx="194454" cy="557466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05C87F3C-5BB7-4263-9EA9-5DDA21BDA08E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116</xdr:row>
      <xdr:rowOff>0</xdr:rowOff>
    </xdr:from>
    <xdr:ext cx="194454" cy="557466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F1A9F5CD-111A-485A-B162-51C28DB4A04D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116</xdr:row>
      <xdr:rowOff>0</xdr:rowOff>
    </xdr:from>
    <xdr:ext cx="194454" cy="557466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B1F8138B-0515-4DD2-AB78-495ED85210CE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116</xdr:row>
      <xdr:rowOff>0</xdr:rowOff>
    </xdr:from>
    <xdr:ext cx="194454" cy="557466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17A03006-6636-4AB7-8E3D-ACE8861DF83D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116</xdr:row>
      <xdr:rowOff>0</xdr:rowOff>
    </xdr:from>
    <xdr:ext cx="194454" cy="557466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D86131C3-3747-4B1C-94E4-61EC768AF3E5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116</xdr:row>
      <xdr:rowOff>0</xdr:rowOff>
    </xdr:from>
    <xdr:ext cx="194454" cy="557466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94B3E7EC-BD36-4234-8820-114ABAE82176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117</xdr:row>
      <xdr:rowOff>0</xdr:rowOff>
    </xdr:from>
    <xdr:ext cx="194454" cy="557466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F4B04CCA-B261-4A62-88D3-F0C43DA5AE80}"/>
            </a:ext>
          </a:extLst>
        </xdr:cNvPr>
        <xdr:cNvSpPr txBox="1"/>
      </xdr:nvSpPr>
      <xdr:spPr>
        <a:xfrm>
          <a:off x="778808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117</xdr:row>
      <xdr:rowOff>0</xdr:rowOff>
    </xdr:from>
    <xdr:ext cx="194454" cy="557466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33A012D7-5553-4631-89E2-156C9A305F76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117</xdr:row>
      <xdr:rowOff>0</xdr:rowOff>
    </xdr:from>
    <xdr:ext cx="194454" cy="557466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4E9A8209-04C6-4EDC-BF01-902295A72F09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117</xdr:row>
      <xdr:rowOff>0</xdr:rowOff>
    </xdr:from>
    <xdr:ext cx="194454" cy="557466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3DD0BEF4-5CB9-4B98-BAB6-C4B86C669094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117</xdr:row>
      <xdr:rowOff>0</xdr:rowOff>
    </xdr:from>
    <xdr:ext cx="194454" cy="557466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8C6AC032-B76D-465E-A973-42D864264112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117</xdr:row>
      <xdr:rowOff>0</xdr:rowOff>
    </xdr:from>
    <xdr:ext cx="194454" cy="557466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6C4E703A-6BC0-4390-B2C4-2C6290DA6636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117</xdr:row>
      <xdr:rowOff>0</xdr:rowOff>
    </xdr:from>
    <xdr:ext cx="194454" cy="557466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578EAA77-C87C-46F6-90E4-8AC3FE561661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118</xdr:row>
      <xdr:rowOff>0</xdr:rowOff>
    </xdr:from>
    <xdr:ext cx="194454" cy="557466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6BC92DF5-E160-4A33-9245-A1D91255672E}"/>
            </a:ext>
          </a:extLst>
        </xdr:cNvPr>
        <xdr:cNvSpPr txBox="1"/>
      </xdr:nvSpPr>
      <xdr:spPr>
        <a:xfrm>
          <a:off x="778808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118</xdr:row>
      <xdr:rowOff>0</xdr:rowOff>
    </xdr:from>
    <xdr:ext cx="194454" cy="557466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5CBA14DD-03BA-4E13-913E-4D9E856E4DEA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118</xdr:row>
      <xdr:rowOff>0</xdr:rowOff>
    </xdr:from>
    <xdr:ext cx="194454" cy="557466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FA30B75B-933C-4E52-92CE-24A94B5C3B42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118</xdr:row>
      <xdr:rowOff>0</xdr:rowOff>
    </xdr:from>
    <xdr:ext cx="194454" cy="557466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3FEE4795-63C9-411A-A59F-6488672F0E42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118</xdr:row>
      <xdr:rowOff>0</xdr:rowOff>
    </xdr:from>
    <xdr:ext cx="194454" cy="557466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072C7BBB-0A0C-4728-A981-84C81775C307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118</xdr:row>
      <xdr:rowOff>0</xdr:rowOff>
    </xdr:from>
    <xdr:ext cx="194454" cy="557466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4501B13A-2DB6-4EAB-9EA6-11063B1445B8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118</xdr:row>
      <xdr:rowOff>0</xdr:rowOff>
    </xdr:from>
    <xdr:ext cx="194454" cy="557466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CA304616-671A-4CC8-98BD-6F90677083AC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119</xdr:row>
      <xdr:rowOff>0</xdr:rowOff>
    </xdr:from>
    <xdr:ext cx="194454" cy="557466"/>
    <xdr:sp macro="" textlink="">
      <xdr:nvSpPr>
        <xdr:cNvPr id="814" name="TextBox 813">
          <a:extLst>
            <a:ext uri="{FF2B5EF4-FFF2-40B4-BE49-F238E27FC236}">
              <a16:creationId xmlns:a16="http://schemas.microsoft.com/office/drawing/2014/main" id="{24E75B56-0BE6-49C0-87FA-E96B2D190E3E}"/>
            </a:ext>
          </a:extLst>
        </xdr:cNvPr>
        <xdr:cNvSpPr txBox="1"/>
      </xdr:nvSpPr>
      <xdr:spPr>
        <a:xfrm>
          <a:off x="778808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119</xdr:row>
      <xdr:rowOff>0</xdr:rowOff>
    </xdr:from>
    <xdr:ext cx="194454" cy="557466"/>
    <xdr:sp macro="" textlink="">
      <xdr:nvSpPr>
        <xdr:cNvPr id="815" name="TextBox 814">
          <a:extLst>
            <a:ext uri="{FF2B5EF4-FFF2-40B4-BE49-F238E27FC236}">
              <a16:creationId xmlns:a16="http://schemas.microsoft.com/office/drawing/2014/main" id="{5A631E40-5E69-4570-92E5-DC92FFCE5AD4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119</xdr:row>
      <xdr:rowOff>0</xdr:rowOff>
    </xdr:from>
    <xdr:ext cx="194454" cy="557466"/>
    <xdr:sp macro="" textlink="">
      <xdr:nvSpPr>
        <xdr:cNvPr id="816" name="TextBox 815">
          <a:extLst>
            <a:ext uri="{FF2B5EF4-FFF2-40B4-BE49-F238E27FC236}">
              <a16:creationId xmlns:a16="http://schemas.microsoft.com/office/drawing/2014/main" id="{ED30BF9D-CF5B-458E-AB3F-9BAE930A4E83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119</xdr:row>
      <xdr:rowOff>0</xdr:rowOff>
    </xdr:from>
    <xdr:ext cx="194454" cy="557466"/>
    <xdr:sp macro="" textlink="">
      <xdr:nvSpPr>
        <xdr:cNvPr id="817" name="TextBox 816">
          <a:extLst>
            <a:ext uri="{FF2B5EF4-FFF2-40B4-BE49-F238E27FC236}">
              <a16:creationId xmlns:a16="http://schemas.microsoft.com/office/drawing/2014/main" id="{321773C3-200A-477C-84EB-2724E1C65594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119</xdr:row>
      <xdr:rowOff>0</xdr:rowOff>
    </xdr:from>
    <xdr:ext cx="194454" cy="557466"/>
    <xdr:sp macro="" textlink="">
      <xdr:nvSpPr>
        <xdr:cNvPr id="818" name="TextBox 817">
          <a:extLst>
            <a:ext uri="{FF2B5EF4-FFF2-40B4-BE49-F238E27FC236}">
              <a16:creationId xmlns:a16="http://schemas.microsoft.com/office/drawing/2014/main" id="{F3171A32-7A5D-48C4-A636-BCE4F41BC8B6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119</xdr:row>
      <xdr:rowOff>0</xdr:rowOff>
    </xdr:from>
    <xdr:ext cx="194454" cy="557466"/>
    <xdr:sp macro="" textlink="">
      <xdr:nvSpPr>
        <xdr:cNvPr id="819" name="TextBox 818">
          <a:extLst>
            <a:ext uri="{FF2B5EF4-FFF2-40B4-BE49-F238E27FC236}">
              <a16:creationId xmlns:a16="http://schemas.microsoft.com/office/drawing/2014/main" id="{CBAEB305-A864-4208-9D34-37CC7A74BCFA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119</xdr:row>
      <xdr:rowOff>0</xdr:rowOff>
    </xdr:from>
    <xdr:ext cx="194454" cy="557466"/>
    <xdr:sp macro="" textlink="">
      <xdr:nvSpPr>
        <xdr:cNvPr id="820" name="TextBox 819">
          <a:extLst>
            <a:ext uri="{FF2B5EF4-FFF2-40B4-BE49-F238E27FC236}">
              <a16:creationId xmlns:a16="http://schemas.microsoft.com/office/drawing/2014/main" id="{B020BB5D-B701-4C13-9ECB-CB315621F27F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120</xdr:row>
      <xdr:rowOff>0</xdr:rowOff>
    </xdr:from>
    <xdr:ext cx="194454" cy="557466"/>
    <xdr:sp macro="" textlink="">
      <xdr:nvSpPr>
        <xdr:cNvPr id="821" name="TextBox 820">
          <a:extLst>
            <a:ext uri="{FF2B5EF4-FFF2-40B4-BE49-F238E27FC236}">
              <a16:creationId xmlns:a16="http://schemas.microsoft.com/office/drawing/2014/main" id="{BACFD54E-205C-4327-9141-50B58C51D8B2}"/>
            </a:ext>
          </a:extLst>
        </xdr:cNvPr>
        <xdr:cNvSpPr txBox="1"/>
      </xdr:nvSpPr>
      <xdr:spPr>
        <a:xfrm>
          <a:off x="778808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120</xdr:row>
      <xdr:rowOff>0</xdr:rowOff>
    </xdr:from>
    <xdr:ext cx="194454" cy="557466"/>
    <xdr:sp macro="" textlink="">
      <xdr:nvSpPr>
        <xdr:cNvPr id="822" name="TextBox 821">
          <a:extLst>
            <a:ext uri="{FF2B5EF4-FFF2-40B4-BE49-F238E27FC236}">
              <a16:creationId xmlns:a16="http://schemas.microsoft.com/office/drawing/2014/main" id="{B87666D1-6AC7-4928-B738-FA9ABF9A1BCF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120</xdr:row>
      <xdr:rowOff>0</xdr:rowOff>
    </xdr:from>
    <xdr:ext cx="194454" cy="557466"/>
    <xdr:sp macro="" textlink="">
      <xdr:nvSpPr>
        <xdr:cNvPr id="823" name="TextBox 822">
          <a:extLst>
            <a:ext uri="{FF2B5EF4-FFF2-40B4-BE49-F238E27FC236}">
              <a16:creationId xmlns:a16="http://schemas.microsoft.com/office/drawing/2014/main" id="{8879F470-1DC9-4157-8609-ED9FC87EABC1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120</xdr:row>
      <xdr:rowOff>0</xdr:rowOff>
    </xdr:from>
    <xdr:ext cx="194454" cy="557466"/>
    <xdr:sp macro="" textlink="">
      <xdr:nvSpPr>
        <xdr:cNvPr id="824" name="TextBox 823">
          <a:extLst>
            <a:ext uri="{FF2B5EF4-FFF2-40B4-BE49-F238E27FC236}">
              <a16:creationId xmlns:a16="http://schemas.microsoft.com/office/drawing/2014/main" id="{304E02C6-9A73-444F-8E79-B9264C33F784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120</xdr:row>
      <xdr:rowOff>0</xdr:rowOff>
    </xdr:from>
    <xdr:ext cx="194454" cy="557466"/>
    <xdr:sp macro="" textlink="">
      <xdr:nvSpPr>
        <xdr:cNvPr id="825" name="TextBox 824">
          <a:extLst>
            <a:ext uri="{FF2B5EF4-FFF2-40B4-BE49-F238E27FC236}">
              <a16:creationId xmlns:a16="http://schemas.microsoft.com/office/drawing/2014/main" id="{D6C10099-CF52-46A6-AD5A-0302E30DB4E5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120</xdr:row>
      <xdr:rowOff>0</xdr:rowOff>
    </xdr:from>
    <xdr:ext cx="194454" cy="557466"/>
    <xdr:sp macro="" textlink="">
      <xdr:nvSpPr>
        <xdr:cNvPr id="826" name="TextBox 825">
          <a:extLst>
            <a:ext uri="{FF2B5EF4-FFF2-40B4-BE49-F238E27FC236}">
              <a16:creationId xmlns:a16="http://schemas.microsoft.com/office/drawing/2014/main" id="{97DE2918-E351-463D-A610-651EBB7E46F1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120</xdr:row>
      <xdr:rowOff>0</xdr:rowOff>
    </xdr:from>
    <xdr:ext cx="194454" cy="557466"/>
    <xdr:sp macro="" textlink="">
      <xdr:nvSpPr>
        <xdr:cNvPr id="827" name="TextBox 826">
          <a:extLst>
            <a:ext uri="{FF2B5EF4-FFF2-40B4-BE49-F238E27FC236}">
              <a16:creationId xmlns:a16="http://schemas.microsoft.com/office/drawing/2014/main" id="{91F0E772-3CB6-478D-A28E-202A39AA89AB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121</xdr:row>
      <xdr:rowOff>0</xdr:rowOff>
    </xdr:from>
    <xdr:ext cx="194454" cy="557466"/>
    <xdr:sp macro="" textlink="">
      <xdr:nvSpPr>
        <xdr:cNvPr id="828" name="TextBox 827">
          <a:extLst>
            <a:ext uri="{FF2B5EF4-FFF2-40B4-BE49-F238E27FC236}">
              <a16:creationId xmlns:a16="http://schemas.microsoft.com/office/drawing/2014/main" id="{5F498E0B-3E7C-4045-A462-4BD56D882399}"/>
            </a:ext>
          </a:extLst>
        </xdr:cNvPr>
        <xdr:cNvSpPr txBox="1"/>
      </xdr:nvSpPr>
      <xdr:spPr>
        <a:xfrm>
          <a:off x="778808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121</xdr:row>
      <xdr:rowOff>0</xdr:rowOff>
    </xdr:from>
    <xdr:ext cx="194454" cy="557466"/>
    <xdr:sp macro="" textlink="">
      <xdr:nvSpPr>
        <xdr:cNvPr id="829" name="TextBox 828">
          <a:extLst>
            <a:ext uri="{FF2B5EF4-FFF2-40B4-BE49-F238E27FC236}">
              <a16:creationId xmlns:a16="http://schemas.microsoft.com/office/drawing/2014/main" id="{E380D1E0-D3C9-4762-80D5-EFFF9AC9CD91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121</xdr:row>
      <xdr:rowOff>0</xdr:rowOff>
    </xdr:from>
    <xdr:ext cx="194454" cy="557466"/>
    <xdr:sp macro="" textlink="">
      <xdr:nvSpPr>
        <xdr:cNvPr id="830" name="TextBox 829">
          <a:extLst>
            <a:ext uri="{FF2B5EF4-FFF2-40B4-BE49-F238E27FC236}">
              <a16:creationId xmlns:a16="http://schemas.microsoft.com/office/drawing/2014/main" id="{F2A50852-EB6E-462A-B0FF-026A8D5CF0A9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121</xdr:row>
      <xdr:rowOff>0</xdr:rowOff>
    </xdr:from>
    <xdr:ext cx="194454" cy="557466"/>
    <xdr:sp macro="" textlink="">
      <xdr:nvSpPr>
        <xdr:cNvPr id="831" name="TextBox 830">
          <a:extLst>
            <a:ext uri="{FF2B5EF4-FFF2-40B4-BE49-F238E27FC236}">
              <a16:creationId xmlns:a16="http://schemas.microsoft.com/office/drawing/2014/main" id="{018045EE-483B-4983-A3BA-933B5598165A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121</xdr:row>
      <xdr:rowOff>0</xdr:rowOff>
    </xdr:from>
    <xdr:ext cx="194454" cy="557466"/>
    <xdr:sp macro="" textlink="">
      <xdr:nvSpPr>
        <xdr:cNvPr id="832" name="TextBox 831">
          <a:extLst>
            <a:ext uri="{FF2B5EF4-FFF2-40B4-BE49-F238E27FC236}">
              <a16:creationId xmlns:a16="http://schemas.microsoft.com/office/drawing/2014/main" id="{9133F051-AC8D-4D3D-8C5B-1C3F2D5C636C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121</xdr:row>
      <xdr:rowOff>0</xdr:rowOff>
    </xdr:from>
    <xdr:ext cx="194454" cy="557466"/>
    <xdr:sp macro="" textlink="">
      <xdr:nvSpPr>
        <xdr:cNvPr id="833" name="TextBox 832">
          <a:extLst>
            <a:ext uri="{FF2B5EF4-FFF2-40B4-BE49-F238E27FC236}">
              <a16:creationId xmlns:a16="http://schemas.microsoft.com/office/drawing/2014/main" id="{A2C02E61-C2EB-47E5-8436-E7FF822DF864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121</xdr:row>
      <xdr:rowOff>0</xdr:rowOff>
    </xdr:from>
    <xdr:ext cx="194454" cy="557466"/>
    <xdr:sp macro="" textlink="">
      <xdr:nvSpPr>
        <xdr:cNvPr id="834" name="TextBox 833">
          <a:extLst>
            <a:ext uri="{FF2B5EF4-FFF2-40B4-BE49-F238E27FC236}">
              <a16:creationId xmlns:a16="http://schemas.microsoft.com/office/drawing/2014/main" id="{37CA144C-7221-4340-8876-609127F05FF0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122</xdr:row>
      <xdr:rowOff>0</xdr:rowOff>
    </xdr:from>
    <xdr:ext cx="194454" cy="557466"/>
    <xdr:sp macro="" textlink="">
      <xdr:nvSpPr>
        <xdr:cNvPr id="835" name="TextBox 834">
          <a:extLst>
            <a:ext uri="{FF2B5EF4-FFF2-40B4-BE49-F238E27FC236}">
              <a16:creationId xmlns:a16="http://schemas.microsoft.com/office/drawing/2014/main" id="{38F42585-F78F-4EE6-A635-A418DB894CBD}"/>
            </a:ext>
          </a:extLst>
        </xdr:cNvPr>
        <xdr:cNvSpPr txBox="1"/>
      </xdr:nvSpPr>
      <xdr:spPr>
        <a:xfrm>
          <a:off x="778808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122</xdr:row>
      <xdr:rowOff>0</xdr:rowOff>
    </xdr:from>
    <xdr:ext cx="194454" cy="557466"/>
    <xdr:sp macro="" textlink="">
      <xdr:nvSpPr>
        <xdr:cNvPr id="836" name="TextBox 835">
          <a:extLst>
            <a:ext uri="{FF2B5EF4-FFF2-40B4-BE49-F238E27FC236}">
              <a16:creationId xmlns:a16="http://schemas.microsoft.com/office/drawing/2014/main" id="{DEB9D7D1-0804-413C-8CF1-A11207AD7E4F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122</xdr:row>
      <xdr:rowOff>0</xdr:rowOff>
    </xdr:from>
    <xdr:ext cx="194454" cy="557466"/>
    <xdr:sp macro="" textlink="">
      <xdr:nvSpPr>
        <xdr:cNvPr id="837" name="TextBox 836">
          <a:extLst>
            <a:ext uri="{FF2B5EF4-FFF2-40B4-BE49-F238E27FC236}">
              <a16:creationId xmlns:a16="http://schemas.microsoft.com/office/drawing/2014/main" id="{35F690EB-45C1-40F5-BC88-F243BD3E30D1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122</xdr:row>
      <xdr:rowOff>0</xdr:rowOff>
    </xdr:from>
    <xdr:ext cx="194454" cy="557466"/>
    <xdr:sp macro="" textlink="">
      <xdr:nvSpPr>
        <xdr:cNvPr id="838" name="TextBox 837">
          <a:extLst>
            <a:ext uri="{FF2B5EF4-FFF2-40B4-BE49-F238E27FC236}">
              <a16:creationId xmlns:a16="http://schemas.microsoft.com/office/drawing/2014/main" id="{7104ED8C-7FC7-4D3B-91F2-B499D7919F66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122</xdr:row>
      <xdr:rowOff>0</xdr:rowOff>
    </xdr:from>
    <xdr:ext cx="194454" cy="557466"/>
    <xdr:sp macro="" textlink="">
      <xdr:nvSpPr>
        <xdr:cNvPr id="839" name="TextBox 838">
          <a:extLst>
            <a:ext uri="{FF2B5EF4-FFF2-40B4-BE49-F238E27FC236}">
              <a16:creationId xmlns:a16="http://schemas.microsoft.com/office/drawing/2014/main" id="{1AEB347D-0FE4-4090-894D-963400415158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122</xdr:row>
      <xdr:rowOff>0</xdr:rowOff>
    </xdr:from>
    <xdr:ext cx="194454" cy="557466"/>
    <xdr:sp macro="" textlink="">
      <xdr:nvSpPr>
        <xdr:cNvPr id="840" name="TextBox 839">
          <a:extLst>
            <a:ext uri="{FF2B5EF4-FFF2-40B4-BE49-F238E27FC236}">
              <a16:creationId xmlns:a16="http://schemas.microsoft.com/office/drawing/2014/main" id="{6DF54A2C-EC8A-4037-947B-8D8D325449C3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122</xdr:row>
      <xdr:rowOff>0</xdr:rowOff>
    </xdr:from>
    <xdr:ext cx="194454" cy="557466"/>
    <xdr:sp macro="" textlink="">
      <xdr:nvSpPr>
        <xdr:cNvPr id="841" name="TextBox 840">
          <a:extLst>
            <a:ext uri="{FF2B5EF4-FFF2-40B4-BE49-F238E27FC236}">
              <a16:creationId xmlns:a16="http://schemas.microsoft.com/office/drawing/2014/main" id="{D235E6AA-13B8-43A6-AC77-7B48A6D8CDD5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123</xdr:row>
      <xdr:rowOff>0</xdr:rowOff>
    </xdr:from>
    <xdr:ext cx="194454" cy="557466"/>
    <xdr:sp macro="" textlink="">
      <xdr:nvSpPr>
        <xdr:cNvPr id="842" name="TextBox 841">
          <a:extLst>
            <a:ext uri="{FF2B5EF4-FFF2-40B4-BE49-F238E27FC236}">
              <a16:creationId xmlns:a16="http://schemas.microsoft.com/office/drawing/2014/main" id="{DA176DED-D517-49FD-9D06-A8789787BE85}"/>
            </a:ext>
          </a:extLst>
        </xdr:cNvPr>
        <xdr:cNvSpPr txBox="1"/>
      </xdr:nvSpPr>
      <xdr:spPr>
        <a:xfrm>
          <a:off x="778808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123</xdr:row>
      <xdr:rowOff>0</xdr:rowOff>
    </xdr:from>
    <xdr:ext cx="194454" cy="557466"/>
    <xdr:sp macro="" textlink="">
      <xdr:nvSpPr>
        <xdr:cNvPr id="843" name="TextBox 842">
          <a:extLst>
            <a:ext uri="{FF2B5EF4-FFF2-40B4-BE49-F238E27FC236}">
              <a16:creationId xmlns:a16="http://schemas.microsoft.com/office/drawing/2014/main" id="{48EA547D-1E01-42FF-AA86-3908B38A9AD4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123</xdr:row>
      <xdr:rowOff>0</xdr:rowOff>
    </xdr:from>
    <xdr:ext cx="194454" cy="557466"/>
    <xdr:sp macro="" textlink="">
      <xdr:nvSpPr>
        <xdr:cNvPr id="844" name="TextBox 843">
          <a:extLst>
            <a:ext uri="{FF2B5EF4-FFF2-40B4-BE49-F238E27FC236}">
              <a16:creationId xmlns:a16="http://schemas.microsoft.com/office/drawing/2014/main" id="{90B8A9DE-1AB5-470E-BBEE-2BD1340C2187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123</xdr:row>
      <xdr:rowOff>0</xdr:rowOff>
    </xdr:from>
    <xdr:ext cx="194454" cy="557466"/>
    <xdr:sp macro="" textlink="">
      <xdr:nvSpPr>
        <xdr:cNvPr id="845" name="TextBox 844">
          <a:extLst>
            <a:ext uri="{FF2B5EF4-FFF2-40B4-BE49-F238E27FC236}">
              <a16:creationId xmlns:a16="http://schemas.microsoft.com/office/drawing/2014/main" id="{7A2CBE34-37F7-4F70-8E4E-EF255DE95A34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123</xdr:row>
      <xdr:rowOff>0</xdr:rowOff>
    </xdr:from>
    <xdr:ext cx="194454" cy="557466"/>
    <xdr:sp macro="" textlink="">
      <xdr:nvSpPr>
        <xdr:cNvPr id="846" name="TextBox 845">
          <a:extLst>
            <a:ext uri="{FF2B5EF4-FFF2-40B4-BE49-F238E27FC236}">
              <a16:creationId xmlns:a16="http://schemas.microsoft.com/office/drawing/2014/main" id="{890024F5-C0A7-404B-8DF8-30D539BAC010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123</xdr:row>
      <xdr:rowOff>0</xdr:rowOff>
    </xdr:from>
    <xdr:ext cx="194454" cy="557466"/>
    <xdr:sp macro="" textlink="">
      <xdr:nvSpPr>
        <xdr:cNvPr id="847" name="TextBox 846">
          <a:extLst>
            <a:ext uri="{FF2B5EF4-FFF2-40B4-BE49-F238E27FC236}">
              <a16:creationId xmlns:a16="http://schemas.microsoft.com/office/drawing/2014/main" id="{B813FCA7-B630-4953-A029-AF00738E5741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123</xdr:row>
      <xdr:rowOff>0</xdr:rowOff>
    </xdr:from>
    <xdr:ext cx="194454" cy="557466"/>
    <xdr:sp macro="" textlink="">
      <xdr:nvSpPr>
        <xdr:cNvPr id="848" name="TextBox 847">
          <a:extLst>
            <a:ext uri="{FF2B5EF4-FFF2-40B4-BE49-F238E27FC236}">
              <a16:creationId xmlns:a16="http://schemas.microsoft.com/office/drawing/2014/main" id="{B5A3825C-F588-464E-83F2-1945225DF357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124</xdr:row>
      <xdr:rowOff>0</xdr:rowOff>
    </xdr:from>
    <xdr:ext cx="194454" cy="557466"/>
    <xdr:sp macro="" textlink="">
      <xdr:nvSpPr>
        <xdr:cNvPr id="849" name="TextBox 848">
          <a:extLst>
            <a:ext uri="{FF2B5EF4-FFF2-40B4-BE49-F238E27FC236}">
              <a16:creationId xmlns:a16="http://schemas.microsoft.com/office/drawing/2014/main" id="{1856C14B-4C7A-4726-9A17-BCA731C2FDB3}"/>
            </a:ext>
          </a:extLst>
        </xdr:cNvPr>
        <xdr:cNvSpPr txBox="1"/>
      </xdr:nvSpPr>
      <xdr:spPr>
        <a:xfrm>
          <a:off x="778808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124</xdr:row>
      <xdr:rowOff>0</xdr:rowOff>
    </xdr:from>
    <xdr:ext cx="194454" cy="557466"/>
    <xdr:sp macro="" textlink="">
      <xdr:nvSpPr>
        <xdr:cNvPr id="850" name="TextBox 849">
          <a:extLst>
            <a:ext uri="{FF2B5EF4-FFF2-40B4-BE49-F238E27FC236}">
              <a16:creationId xmlns:a16="http://schemas.microsoft.com/office/drawing/2014/main" id="{08A86C27-0881-410F-9659-178527A86C7D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124</xdr:row>
      <xdr:rowOff>0</xdr:rowOff>
    </xdr:from>
    <xdr:ext cx="194454" cy="557466"/>
    <xdr:sp macro="" textlink="">
      <xdr:nvSpPr>
        <xdr:cNvPr id="851" name="TextBox 850">
          <a:extLst>
            <a:ext uri="{FF2B5EF4-FFF2-40B4-BE49-F238E27FC236}">
              <a16:creationId xmlns:a16="http://schemas.microsoft.com/office/drawing/2014/main" id="{56C5B90E-D438-4021-AE6B-2B9E6194AB22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124</xdr:row>
      <xdr:rowOff>0</xdr:rowOff>
    </xdr:from>
    <xdr:ext cx="194454" cy="557466"/>
    <xdr:sp macro="" textlink="">
      <xdr:nvSpPr>
        <xdr:cNvPr id="852" name="TextBox 851">
          <a:extLst>
            <a:ext uri="{FF2B5EF4-FFF2-40B4-BE49-F238E27FC236}">
              <a16:creationId xmlns:a16="http://schemas.microsoft.com/office/drawing/2014/main" id="{959B3D71-9699-4A27-9C9B-43275B1F6CBE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124</xdr:row>
      <xdr:rowOff>0</xdr:rowOff>
    </xdr:from>
    <xdr:ext cx="194454" cy="557466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8B22C866-C24B-4BA5-80C8-79B2C1101C41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124</xdr:row>
      <xdr:rowOff>0</xdr:rowOff>
    </xdr:from>
    <xdr:ext cx="194454" cy="557466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D2C78B6A-477A-44CE-8963-7E71D2E8099E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124</xdr:row>
      <xdr:rowOff>0</xdr:rowOff>
    </xdr:from>
    <xdr:ext cx="194454" cy="557466"/>
    <xdr:sp macro="" textlink="">
      <xdr:nvSpPr>
        <xdr:cNvPr id="855" name="TextBox 854">
          <a:extLst>
            <a:ext uri="{FF2B5EF4-FFF2-40B4-BE49-F238E27FC236}">
              <a16:creationId xmlns:a16="http://schemas.microsoft.com/office/drawing/2014/main" id="{F7D44C6F-8B0E-46B1-B3E7-595DAB3C2DC8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125</xdr:row>
      <xdr:rowOff>0</xdr:rowOff>
    </xdr:from>
    <xdr:ext cx="194454" cy="557466"/>
    <xdr:sp macro="" textlink="">
      <xdr:nvSpPr>
        <xdr:cNvPr id="856" name="TextBox 855">
          <a:extLst>
            <a:ext uri="{FF2B5EF4-FFF2-40B4-BE49-F238E27FC236}">
              <a16:creationId xmlns:a16="http://schemas.microsoft.com/office/drawing/2014/main" id="{75425A64-9C3A-4796-B535-39BB731D40C9}"/>
            </a:ext>
          </a:extLst>
        </xdr:cNvPr>
        <xdr:cNvSpPr txBox="1"/>
      </xdr:nvSpPr>
      <xdr:spPr>
        <a:xfrm>
          <a:off x="778808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125</xdr:row>
      <xdr:rowOff>0</xdr:rowOff>
    </xdr:from>
    <xdr:ext cx="194454" cy="557466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EAEE48BA-BD37-41A2-B756-B3E10F6D0818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125</xdr:row>
      <xdr:rowOff>0</xdr:rowOff>
    </xdr:from>
    <xdr:ext cx="194454" cy="557466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BABF82DA-CC95-4B01-AF5F-A7CEE289D819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125</xdr:row>
      <xdr:rowOff>0</xdr:rowOff>
    </xdr:from>
    <xdr:ext cx="194454" cy="557466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E742698C-14CC-42E8-B425-D62945165513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125</xdr:row>
      <xdr:rowOff>0</xdr:rowOff>
    </xdr:from>
    <xdr:ext cx="194454" cy="557466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11ABD62B-8377-48C8-AB02-D23E93D7FDB3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125</xdr:row>
      <xdr:rowOff>0</xdr:rowOff>
    </xdr:from>
    <xdr:ext cx="194454" cy="557466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B75BB89B-E893-41E9-9841-C6F34F236A29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125</xdr:row>
      <xdr:rowOff>0</xdr:rowOff>
    </xdr:from>
    <xdr:ext cx="194454" cy="557466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EE904BD4-809C-4182-A3CC-D070DE1FDB78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126</xdr:row>
      <xdr:rowOff>0</xdr:rowOff>
    </xdr:from>
    <xdr:ext cx="194454" cy="557466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447D086C-F3B4-4CF4-B1BF-2EFB0AE84841}"/>
            </a:ext>
          </a:extLst>
        </xdr:cNvPr>
        <xdr:cNvSpPr txBox="1"/>
      </xdr:nvSpPr>
      <xdr:spPr>
        <a:xfrm>
          <a:off x="778808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126</xdr:row>
      <xdr:rowOff>0</xdr:rowOff>
    </xdr:from>
    <xdr:ext cx="194454" cy="557466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139328ED-A186-4F75-A1E2-BFE67F4661D6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126</xdr:row>
      <xdr:rowOff>0</xdr:rowOff>
    </xdr:from>
    <xdr:ext cx="194454" cy="557466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FBCD0C42-27C3-435B-B6AB-4446F93A78CD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126</xdr:row>
      <xdr:rowOff>0</xdr:rowOff>
    </xdr:from>
    <xdr:ext cx="194454" cy="557466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2BD35AB1-FC4D-43E1-9997-D6FADE7785F1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126</xdr:row>
      <xdr:rowOff>0</xdr:rowOff>
    </xdr:from>
    <xdr:ext cx="194454" cy="557466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1A489501-1F80-433C-A94F-7CFA56821094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126</xdr:row>
      <xdr:rowOff>0</xdr:rowOff>
    </xdr:from>
    <xdr:ext cx="194454" cy="557466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7A05993E-844A-4B62-89C4-E2F22C67CD50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126</xdr:row>
      <xdr:rowOff>0</xdr:rowOff>
    </xdr:from>
    <xdr:ext cx="194454" cy="557466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015B16D7-2FAF-4238-8925-8AB9727D6259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127</xdr:row>
      <xdr:rowOff>0</xdr:rowOff>
    </xdr:from>
    <xdr:ext cx="194454" cy="557466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D97CD6C0-7D5D-4A45-9F19-A0EB22ACC5C5}"/>
            </a:ext>
          </a:extLst>
        </xdr:cNvPr>
        <xdr:cNvSpPr txBox="1"/>
      </xdr:nvSpPr>
      <xdr:spPr>
        <a:xfrm>
          <a:off x="778808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127</xdr:row>
      <xdr:rowOff>0</xdr:rowOff>
    </xdr:from>
    <xdr:ext cx="194454" cy="557466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330B4ADD-284F-45F2-A0CC-ED12C88C250C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127</xdr:row>
      <xdr:rowOff>0</xdr:rowOff>
    </xdr:from>
    <xdr:ext cx="194454" cy="557466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43737AC3-963A-46E7-932C-A32F32AA8048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127</xdr:row>
      <xdr:rowOff>0</xdr:rowOff>
    </xdr:from>
    <xdr:ext cx="194454" cy="557466"/>
    <xdr:sp macro="" textlink="">
      <xdr:nvSpPr>
        <xdr:cNvPr id="873" name="TextBox 872">
          <a:extLst>
            <a:ext uri="{FF2B5EF4-FFF2-40B4-BE49-F238E27FC236}">
              <a16:creationId xmlns:a16="http://schemas.microsoft.com/office/drawing/2014/main" id="{961CE4FC-C947-4885-963F-2C574436C710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127</xdr:row>
      <xdr:rowOff>0</xdr:rowOff>
    </xdr:from>
    <xdr:ext cx="194454" cy="557466"/>
    <xdr:sp macro="" textlink="">
      <xdr:nvSpPr>
        <xdr:cNvPr id="874" name="TextBox 873">
          <a:extLst>
            <a:ext uri="{FF2B5EF4-FFF2-40B4-BE49-F238E27FC236}">
              <a16:creationId xmlns:a16="http://schemas.microsoft.com/office/drawing/2014/main" id="{903D951B-7CD8-47C4-A859-86660E4ED732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127</xdr:row>
      <xdr:rowOff>0</xdr:rowOff>
    </xdr:from>
    <xdr:ext cx="194454" cy="557466"/>
    <xdr:sp macro="" textlink="">
      <xdr:nvSpPr>
        <xdr:cNvPr id="875" name="TextBox 874">
          <a:extLst>
            <a:ext uri="{FF2B5EF4-FFF2-40B4-BE49-F238E27FC236}">
              <a16:creationId xmlns:a16="http://schemas.microsoft.com/office/drawing/2014/main" id="{5B7773B0-E2A3-481B-BB62-D450AE1BB42A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127</xdr:row>
      <xdr:rowOff>0</xdr:rowOff>
    </xdr:from>
    <xdr:ext cx="194454" cy="557466"/>
    <xdr:sp macro="" textlink="">
      <xdr:nvSpPr>
        <xdr:cNvPr id="876" name="TextBox 875">
          <a:extLst>
            <a:ext uri="{FF2B5EF4-FFF2-40B4-BE49-F238E27FC236}">
              <a16:creationId xmlns:a16="http://schemas.microsoft.com/office/drawing/2014/main" id="{622FF6DE-06BB-4254-82E7-2DB974355BF0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128</xdr:row>
      <xdr:rowOff>0</xdr:rowOff>
    </xdr:from>
    <xdr:ext cx="194454" cy="557466"/>
    <xdr:sp macro="" textlink="">
      <xdr:nvSpPr>
        <xdr:cNvPr id="877" name="TextBox 876">
          <a:extLst>
            <a:ext uri="{FF2B5EF4-FFF2-40B4-BE49-F238E27FC236}">
              <a16:creationId xmlns:a16="http://schemas.microsoft.com/office/drawing/2014/main" id="{88566392-F04D-4CD4-BDCD-DC9B7ED71D8A}"/>
            </a:ext>
          </a:extLst>
        </xdr:cNvPr>
        <xdr:cNvSpPr txBox="1"/>
      </xdr:nvSpPr>
      <xdr:spPr>
        <a:xfrm>
          <a:off x="778808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128</xdr:row>
      <xdr:rowOff>0</xdr:rowOff>
    </xdr:from>
    <xdr:ext cx="194454" cy="557466"/>
    <xdr:sp macro="" textlink="">
      <xdr:nvSpPr>
        <xdr:cNvPr id="878" name="TextBox 877">
          <a:extLst>
            <a:ext uri="{FF2B5EF4-FFF2-40B4-BE49-F238E27FC236}">
              <a16:creationId xmlns:a16="http://schemas.microsoft.com/office/drawing/2014/main" id="{E23FEE66-BBEA-4799-84CF-B08AF80D0EAB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128</xdr:row>
      <xdr:rowOff>0</xdr:rowOff>
    </xdr:from>
    <xdr:ext cx="194454" cy="557466"/>
    <xdr:sp macro="" textlink="">
      <xdr:nvSpPr>
        <xdr:cNvPr id="879" name="TextBox 878">
          <a:extLst>
            <a:ext uri="{FF2B5EF4-FFF2-40B4-BE49-F238E27FC236}">
              <a16:creationId xmlns:a16="http://schemas.microsoft.com/office/drawing/2014/main" id="{C57EE80D-7733-40CF-B331-1C5539044273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128</xdr:row>
      <xdr:rowOff>0</xdr:rowOff>
    </xdr:from>
    <xdr:ext cx="194454" cy="557466"/>
    <xdr:sp macro="" textlink="">
      <xdr:nvSpPr>
        <xdr:cNvPr id="880" name="TextBox 879">
          <a:extLst>
            <a:ext uri="{FF2B5EF4-FFF2-40B4-BE49-F238E27FC236}">
              <a16:creationId xmlns:a16="http://schemas.microsoft.com/office/drawing/2014/main" id="{21588AD8-673A-455A-A50E-FAD10230BA45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128</xdr:row>
      <xdr:rowOff>0</xdr:rowOff>
    </xdr:from>
    <xdr:ext cx="194454" cy="557466"/>
    <xdr:sp macro="" textlink="">
      <xdr:nvSpPr>
        <xdr:cNvPr id="881" name="TextBox 880">
          <a:extLst>
            <a:ext uri="{FF2B5EF4-FFF2-40B4-BE49-F238E27FC236}">
              <a16:creationId xmlns:a16="http://schemas.microsoft.com/office/drawing/2014/main" id="{5C19D5F8-1C04-41B6-8B79-95FB0A6C1AE7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128</xdr:row>
      <xdr:rowOff>0</xdr:rowOff>
    </xdr:from>
    <xdr:ext cx="194454" cy="557466"/>
    <xdr:sp macro="" textlink="">
      <xdr:nvSpPr>
        <xdr:cNvPr id="882" name="TextBox 881">
          <a:extLst>
            <a:ext uri="{FF2B5EF4-FFF2-40B4-BE49-F238E27FC236}">
              <a16:creationId xmlns:a16="http://schemas.microsoft.com/office/drawing/2014/main" id="{87778849-19D7-46EB-9133-3AC56BE075EA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128</xdr:row>
      <xdr:rowOff>0</xdr:rowOff>
    </xdr:from>
    <xdr:ext cx="194454" cy="557466"/>
    <xdr:sp macro="" textlink="">
      <xdr:nvSpPr>
        <xdr:cNvPr id="883" name="TextBox 882">
          <a:extLst>
            <a:ext uri="{FF2B5EF4-FFF2-40B4-BE49-F238E27FC236}">
              <a16:creationId xmlns:a16="http://schemas.microsoft.com/office/drawing/2014/main" id="{AF651F1D-CD8F-4D4C-8DE2-76F64AE97E7A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129</xdr:row>
      <xdr:rowOff>0</xdr:rowOff>
    </xdr:from>
    <xdr:ext cx="194454" cy="557466"/>
    <xdr:sp macro="" textlink="">
      <xdr:nvSpPr>
        <xdr:cNvPr id="884" name="TextBox 883">
          <a:extLst>
            <a:ext uri="{FF2B5EF4-FFF2-40B4-BE49-F238E27FC236}">
              <a16:creationId xmlns:a16="http://schemas.microsoft.com/office/drawing/2014/main" id="{A85B5D25-E049-424A-8083-4D66AD0E564C}"/>
            </a:ext>
          </a:extLst>
        </xdr:cNvPr>
        <xdr:cNvSpPr txBox="1"/>
      </xdr:nvSpPr>
      <xdr:spPr>
        <a:xfrm>
          <a:off x="778808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129</xdr:row>
      <xdr:rowOff>0</xdr:rowOff>
    </xdr:from>
    <xdr:ext cx="194454" cy="557466"/>
    <xdr:sp macro="" textlink="">
      <xdr:nvSpPr>
        <xdr:cNvPr id="885" name="TextBox 884">
          <a:extLst>
            <a:ext uri="{FF2B5EF4-FFF2-40B4-BE49-F238E27FC236}">
              <a16:creationId xmlns:a16="http://schemas.microsoft.com/office/drawing/2014/main" id="{D76ABA9F-196B-4973-B645-6FF46D5DEFA5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129</xdr:row>
      <xdr:rowOff>0</xdr:rowOff>
    </xdr:from>
    <xdr:ext cx="194454" cy="557466"/>
    <xdr:sp macro="" textlink="">
      <xdr:nvSpPr>
        <xdr:cNvPr id="886" name="TextBox 885">
          <a:extLst>
            <a:ext uri="{FF2B5EF4-FFF2-40B4-BE49-F238E27FC236}">
              <a16:creationId xmlns:a16="http://schemas.microsoft.com/office/drawing/2014/main" id="{F49DE210-CBCF-4CE7-984F-793AA11525B7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129</xdr:row>
      <xdr:rowOff>0</xdr:rowOff>
    </xdr:from>
    <xdr:ext cx="194454" cy="557466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8D9333EC-E65F-44A2-ADF3-88A389060CA5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129</xdr:row>
      <xdr:rowOff>0</xdr:rowOff>
    </xdr:from>
    <xdr:ext cx="194454" cy="557466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484E6BBB-79F2-40BE-AD27-F4B99BD192D0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129</xdr:row>
      <xdr:rowOff>0</xdr:rowOff>
    </xdr:from>
    <xdr:ext cx="194454" cy="557466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9A919E74-1362-4F2F-AAE1-D81592F99651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129</xdr:row>
      <xdr:rowOff>0</xdr:rowOff>
    </xdr:from>
    <xdr:ext cx="194454" cy="557466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2AB7E043-2984-4232-AA9D-1C3222571593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130</xdr:row>
      <xdr:rowOff>0</xdr:rowOff>
    </xdr:from>
    <xdr:ext cx="194454" cy="557466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EF7FC074-83DA-4965-BE57-41740F7181A4}"/>
            </a:ext>
          </a:extLst>
        </xdr:cNvPr>
        <xdr:cNvSpPr txBox="1"/>
      </xdr:nvSpPr>
      <xdr:spPr>
        <a:xfrm>
          <a:off x="778808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130</xdr:row>
      <xdr:rowOff>0</xdr:rowOff>
    </xdr:from>
    <xdr:ext cx="194454" cy="557466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6106E7C6-FE43-4145-B7B7-CE5DE100CF48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130</xdr:row>
      <xdr:rowOff>0</xdr:rowOff>
    </xdr:from>
    <xdr:ext cx="194454" cy="557466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67C783E9-090A-4AFF-B8FD-88D70DB90884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130</xdr:row>
      <xdr:rowOff>0</xdr:rowOff>
    </xdr:from>
    <xdr:ext cx="194454" cy="557466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8F760B33-2EE7-4E25-A4DC-D6A9E08FB11F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130</xdr:row>
      <xdr:rowOff>0</xdr:rowOff>
    </xdr:from>
    <xdr:ext cx="194454" cy="557466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D72A6AD1-ED6F-482C-BED2-67A0E0EA0DA4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130</xdr:row>
      <xdr:rowOff>0</xdr:rowOff>
    </xdr:from>
    <xdr:ext cx="194454" cy="557466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219D2F26-6A5F-4BA3-9011-6035FDC96CE0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130</xdr:row>
      <xdr:rowOff>0</xdr:rowOff>
    </xdr:from>
    <xdr:ext cx="194454" cy="557466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4028FDAE-84A7-407C-8308-1C8808896ED4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131</xdr:row>
      <xdr:rowOff>0</xdr:rowOff>
    </xdr:from>
    <xdr:ext cx="194454" cy="557466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D74FC76E-F788-462F-B943-4CF20B28BC9C}"/>
            </a:ext>
          </a:extLst>
        </xdr:cNvPr>
        <xdr:cNvSpPr txBox="1"/>
      </xdr:nvSpPr>
      <xdr:spPr>
        <a:xfrm>
          <a:off x="778808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131</xdr:row>
      <xdr:rowOff>0</xdr:rowOff>
    </xdr:from>
    <xdr:ext cx="194454" cy="557466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EC23AD72-FFA0-437C-872F-D4B30A15B138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131</xdr:row>
      <xdr:rowOff>0</xdr:rowOff>
    </xdr:from>
    <xdr:ext cx="194454" cy="557466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0489DF55-5EBF-456F-99A6-E9DEC4D1CFDD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131</xdr:row>
      <xdr:rowOff>0</xdr:rowOff>
    </xdr:from>
    <xdr:ext cx="194454" cy="557466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AE71BA72-EFDA-4999-827E-DE152B5BCF9A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131</xdr:row>
      <xdr:rowOff>0</xdr:rowOff>
    </xdr:from>
    <xdr:ext cx="194454" cy="557466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9F7F1DC9-D5B1-45D2-AC49-9E6A490CA73F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131</xdr:row>
      <xdr:rowOff>0</xdr:rowOff>
    </xdr:from>
    <xdr:ext cx="194454" cy="557466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2BAA3FBB-9092-4259-A99E-2DE924DB046F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131</xdr:row>
      <xdr:rowOff>0</xdr:rowOff>
    </xdr:from>
    <xdr:ext cx="194454" cy="557466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0542F4CE-44BF-455C-A048-25A270590529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132</xdr:row>
      <xdr:rowOff>0</xdr:rowOff>
    </xdr:from>
    <xdr:ext cx="194454" cy="557466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1B9E3812-BE0E-4A10-9117-86515E3E9F54}"/>
            </a:ext>
          </a:extLst>
        </xdr:cNvPr>
        <xdr:cNvSpPr txBox="1"/>
      </xdr:nvSpPr>
      <xdr:spPr>
        <a:xfrm>
          <a:off x="778808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132</xdr:row>
      <xdr:rowOff>0</xdr:rowOff>
    </xdr:from>
    <xdr:ext cx="194454" cy="557466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1428D98A-6EE3-4BD2-8E4A-087FB0115275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132</xdr:row>
      <xdr:rowOff>0</xdr:rowOff>
    </xdr:from>
    <xdr:ext cx="194454" cy="557466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9CE154B1-0E26-41A9-AD3E-8EA0239227A7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132</xdr:row>
      <xdr:rowOff>0</xdr:rowOff>
    </xdr:from>
    <xdr:ext cx="194454" cy="557466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D3C774D6-4F31-4206-B643-7E430C6FD0F0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132</xdr:row>
      <xdr:rowOff>0</xdr:rowOff>
    </xdr:from>
    <xdr:ext cx="194454" cy="557466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F292FB10-B4A5-4AE3-83F8-7BF97562D109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132</xdr:row>
      <xdr:rowOff>0</xdr:rowOff>
    </xdr:from>
    <xdr:ext cx="194454" cy="557466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7DD2D5AB-502C-4667-A19C-6FE1E330217C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132</xdr:row>
      <xdr:rowOff>0</xdr:rowOff>
    </xdr:from>
    <xdr:ext cx="194454" cy="557466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FD5D59EF-7F73-470E-A70A-9DF18D1F8900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133</xdr:row>
      <xdr:rowOff>0</xdr:rowOff>
    </xdr:from>
    <xdr:ext cx="194454" cy="557466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5082AE31-0741-4F83-84BA-F9E23E35A0DB}"/>
            </a:ext>
          </a:extLst>
        </xdr:cNvPr>
        <xdr:cNvSpPr txBox="1"/>
      </xdr:nvSpPr>
      <xdr:spPr>
        <a:xfrm>
          <a:off x="778808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133</xdr:row>
      <xdr:rowOff>0</xdr:rowOff>
    </xdr:from>
    <xdr:ext cx="194454" cy="557466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F65E80AB-17C3-4834-8C19-E8C5BBC9DD35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133</xdr:row>
      <xdr:rowOff>0</xdr:rowOff>
    </xdr:from>
    <xdr:ext cx="194454" cy="557466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D399E81D-66B6-4509-A5FA-C4A7E43F10E8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133</xdr:row>
      <xdr:rowOff>0</xdr:rowOff>
    </xdr:from>
    <xdr:ext cx="194454" cy="557466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448BE955-F9A7-4722-AC3B-655F4D727C4D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133</xdr:row>
      <xdr:rowOff>0</xdr:rowOff>
    </xdr:from>
    <xdr:ext cx="194454" cy="557466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39A7AC04-79B7-4790-A89D-05D39FD7B73F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133</xdr:row>
      <xdr:rowOff>0</xdr:rowOff>
    </xdr:from>
    <xdr:ext cx="194454" cy="557466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2E1C5856-8939-41B3-AC75-4395A9F8F605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133</xdr:row>
      <xdr:rowOff>0</xdr:rowOff>
    </xdr:from>
    <xdr:ext cx="194454" cy="557466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09DBAE04-C806-4F19-A292-BC3CDA303973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134</xdr:row>
      <xdr:rowOff>0</xdr:rowOff>
    </xdr:from>
    <xdr:ext cx="194454" cy="557466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59169439-A689-4908-8A22-58B90B28E61D}"/>
            </a:ext>
          </a:extLst>
        </xdr:cNvPr>
        <xdr:cNvSpPr txBox="1"/>
      </xdr:nvSpPr>
      <xdr:spPr>
        <a:xfrm>
          <a:off x="778808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134</xdr:row>
      <xdr:rowOff>0</xdr:rowOff>
    </xdr:from>
    <xdr:ext cx="194454" cy="557466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E4E305E7-AE7F-481E-BD4A-AD1A40385BB3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134</xdr:row>
      <xdr:rowOff>0</xdr:rowOff>
    </xdr:from>
    <xdr:ext cx="194454" cy="557466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69664858-EFD1-41CF-B003-AB5966CCFA1C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134</xdr:row>
      <xdr:rowOff>0</xdr:rowOff>
    </xdr:from>
    <xdr:ext cx="194454" cy="557466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C1908AF1-EF23-44AC-8A08-882FB60D1A79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134</xdr:row>
      <xdr:rowOff>0</xdr:rowOff>
    </xdr:from>
    <xdr:ext cx="194454" cy="557466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51B21B8B-3A90-456D-B3C7-D2356361677F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134</xdr:row>
      <xdr:rowOff>0</xdr:rowOff>
    </xdr:from>
    <xdr:ext cx="194454" cy="557466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FBB25854-A0C6-4A23-81FC-6C48B9DCC801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134</xdr:row>
      <xdr:rowOff>0</xdr:rowOff>
    </xdr:from>
    <xdr:ext cx="194454" cy="557466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84274D7A-90B6-48CA-93CC-EE72F7E12A93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135</xdr:row>
      <xdr:rowOff>0</xdr:rowOff>
    </xdr:from>
    <xdr:ext cx="194454" cy="557466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292457EA-F29E-408C-B688-5F341A768738}"/>
            </a:ext>
          </a:extLst>
        </xdr:cNvPr>
        <xdr:cNvSpPr txBox="1"/>
      </xdr:nvSpPr>
      <xdr:spPr>
        <a:xfrm>
          <a:off x="778808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135</xdr:row>
      <xdr:rowOff>0</xdr:rowOff>
    </xdr:from>
    <xdr:ext cx="194454" cy="557466"/>
    <xdr:sp macro="" textlink="">
      <xdr:nvSpPr>
        <xdr:cNvPr id="927" name="TextBox 926">
          <a:extLst>
            <a:ext uri="{FF2B5EF4-FFF2-40B4-BE49-F238E27FC236}">
              <a16:creationId xmlns:a16="http://schemas.microsoft.com/office/drawing/2014/main" id="{7902A2A4-7860-4082-AEA3-925E6A5FD3F7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135</xdr:row>
      <xdr:rowOff>0</xdr:rowOff>
    </xdr:from>
    <xdr:ext cx="194454" cy="557466"/>
    <xdr:sp macro="" textlink="">
      <xdr:nvSpPr>
        <xdr:cNvPr id="928" name="TextBox 927">
          <a:extLst>
            <a:ext uri="{FF2B5EF4-FFF2-40B4-BE49-F238E27FC236}">
              <a16:creationId xmlns:a16="http://schemas.microsoft.com/office/drawing/2014/main" id="{7B4FFFCF-8DEB-4E1D-B7F3-4A6E5B5E9376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135</xdr:row>
      <xdr:rowOff>0</xdr:rowOff>
    </xdr:from>
    <xdr:ext cx="194454" cy="557466"/>
    <xdr:sp macro="" textlink="">
      <xdr:nvSpPr>
        <xdr:cNvPr id="929" name="TextBox 928">
          <a:extLst>
            <a:ext uri="{FF2B5EF4-FFF2-40B4-BE49-F238E27FC236}">
              <a16:creationId xmlns:a16="http://schemas.microsoft.com/office/drawing/2014/main" id="{C03AC5F8-21BB-431A-95C8-0BCCEAF3614D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135</xdr:row>
      <xdr:rowOff>0</xdr:rowOff>
    </xdr:from>
    <xdr:ext cx="194454" cy="557466"/>
    <xdr:sp macro="" textlink="">
      <xdr:nvSpPr>
        <xdr:cNvPr id="930" name="TextBox 929">
          <a:extLst>
            <a:ext uri="{FF2B5EF4-FFF2-40B4-BE49-F238E27FC236}">
              <a16:creationId xmlns:a16="http://schemas.microsoft.com/office/drawing/2014/main" id="{B7100034-F596-4317-86FD-5DFB83704FF9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135</xdr:row>
      <xdr:rowOff>0</xdr:rowOff>
    </xdr:from>
    <xdr:ext cx="194454" cy="557466"/>
    <xdr:sp macro="" textlink="">
      <xdr:nvSpPr>
        <xdr:cNvPr id="931" name="TextBox 930">
          <a:extLst>
            <a:ext uri="{FF2B5EF4-FFF2-40B4-BE49-F238E27FC236}">
              <a16:creationId xmlns:a16="http://schemas.microsoft.com/office/drawing/2014/main" id="{BC93F4EC-BDF7-41EC-8F93-DC950E06589A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135</xdr:row>
      <xdr:rowOff>0</xdr:rowOff>
    </xdr:from>
    <xdr:ext cx="194454" cy="557466"/>
    <xdr:sp macro="" textlink="">
      <xdr:nvSpPr>
        <xdr:cNvPr id="932" name="TextBox 931">
          <a:extLst>
            <a:ext uri="{FF2B5EF4-FFF2-40B4-BE49-F238E27FC236}">
              <a16:creationId xmlns:a16="http://schemas.microsoft.com/office/drawing/2014/main" id="{56A1AB21-4024-46C0-9D0E-2CA496558946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136</xdr:row>
      <xdr:rowOff>0</xdr:rowOff>
    </xdr:from>
    <xdr:ext cx="194454" cy="557466"/>
    <xdr:sp macro="" textlink="">
      <xdr:nvSpPr>
        <xdr:cNvPr id="933" name="TextBox 932">
          <a:extLst>
            <a:ext uri="{FF2B5EF4-FFF2-40B4-BE49-F238E27FC236}">
              <a16:creationId xmlns:a16="http://schemas.microsoft.com/office/drawing/2014/main" id="{4BB0076A-0E35-4857-8FBB-B9D34A9F15FE}"/>
            </a:ext>
          </a:extLst>
        </xdr:cNvPr>
        <xdr:cNvSpPr txBox="1"/>
      </xdr:nvSpPr>
      <xdr:spPr>
        <a:xfrm>
          <a:off x="778808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136</xdr:row>
      <xdr:rowOff>0</xdr:rowOff>
    </xdr:from>
    <xdr:ext cx="194454" cy="557466"/>
    <xdr:sp macro="" textlink="">
      <xdr:nvSpPr>
        <xdr:cNvPr id="934" name="TextBox 933">
          <a:extLst>
            <a:ext uri="{FF2B5EF4-FFF2-40B4-BE49-F238E27FC236}">
              <a16:creationId xmlns:a16="http://schemas.microsoft.com/office/drawing/2014/main" id="{0FD4F454-90F1-42F9-A64A-23A6FB3C2562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136</xdr:row>
      <xdr:rowOff>0</xdr:rowOff>
    </xdr:from>
    <xdr:ext cx="194454" cy="557466"/>
    <xdr:sp macro="" textlink="">
      <xdr:nvSpPr>
        <xdr:cNvPr id="935" name="TextBox 934">
          <a:extLst>
            <a:ext uri="{FF2B5EF4-FFF2-40B4-BE49-F238E27FC236}">
              <a16:creationId xmlns:a16="http://schemas.microsoft.com/office/drawing/2014/main" id="{EE462939-3BA9-4D17-9FF3-9924CD272CE1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136</xdr:row>
      <xdr:rowOff>0</xdr:rowOff>
    </xdr:from>
    <xdr:ext cx="194454" cy="557466"/>
    <xdr:sp macro="" textlink="">
      <xdr:nvSpPr>
        <xdr:cNvPr id="936" name="TextBox 935">
          <a:extLst>
            <a:ext uri="{FF2B5EF4-FFF2-40B4-BE49-F238E27FC236}">
              <a16:creationId xmlns:a16="http://schemas.microsoft.com/office/drawing/2014/main" id="{77A25B42-DA4C-4088-BCD7-767BDAB45630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136</xdr:row>
      <xdr:rowOff>0</xdr:rowOff>
    </xdr:from>
    <xdr:ext cx="194454" cy="557466"/>
    <xdr:sp macro="" textlink="">
      <xdr:nvSpPr>
        <xdr:cNvPr id="937" name="TextBox 936">
          <a:extLst>
            <a:ext uri="{FF2B5EF4-FFF2-40B4-BE49-F238E27FC236}">
              <a16:creationId xmlns:a16="http://schemas.microsoft.com/office/drawing/2014/main" id="{787475A2-A51C-4AD6-B94F-CDA540319F25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136</xdr:row>
      <xdr:rowOff>0</xdr:rowOff>
    </xdr:from>
    <xdr:ext cx="194454" cy="557466"/>
    <xdr:sp macro="" textlink="">
      <xdr:nvSpPr>
        <xdr:cNvPr id="938" name="TextBox 937">
          <a:extLst>
            <a:ext uri="{FF2B5EF4-FFF2-40B4-BE49-F238E27FC236}">
              <a16:creationId xmlns:a16="http://schemas.microsoft.com/office/drawing/2014/main" id="{250DE512-7721-48B9-8DD5-861E7F23AB0C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136</xdr:row>
      <xdr:rowOff>0</xdr:rowOff>
    </xdr:from>
    <xdr:ext cx="194454" cy="557466"/>
    <xdr:sp macro="" textlink="">
      <xdr:nvSpPr>
        <xdr:cNvPr id="939" name="TextBox 938">
          <a:extLst>
            <a:ext uri="{FF2B5EF4-FFF2-40B4-BE49-F238E27FC236}">
              <a16:creationId xmlns:a16="http://schemas.microsoft.com/office/drawing/2014/main" id="{193504E0-94B4-49F1-A6C3-B75FE59BB636}"/>
            </a:ext>
          </a:extLst>
        </xdr:cNvPr>
        <xdr:cNvSpPr txBox="1"/>
      </xdr:nvSpPr>
      <xdr:spPr>
        <a:xfrm>
          <a:off x="78071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137</xdr:row>
      <xdr:rowOff>0</xdr:rowOff>
    </xdr:from>
    <xdr:ext cx="194454" cy="557466"/>
    <xdr:sp macro="" textlink="">
      <xdr:nvSpPr>
        <xdr:cNvPr id="940" name="TextBox 939">
          <a:extLst>
            <a:ext uri="{FF2B5EF4-FFF2-40B4-BE49-F238E27FC236}">
              <a16:creationId xmlns:a16="http://schemas.microsoft.com/office/drawing/2014/main" id="{F80AF65E-255B-48D3-816D-0675C3C2B93F}"/>
            </a:ext>
          </a:extLst>
        </xdr:cNvPr>
        <xdr:cNvSpPr txBox="1"/>
      </xdr:nvSpPr>
      <xdr:spPr>
        <a:xfrm>
          <a:off x="7788088" y="116738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137</xdr:row>
      <xdr:rowOff>0</xdr:rowOff>
    </xdr:from>
    <xdr:ext cx="194454" cy="557466"/>
    <xdr:sp macro="" textlink="">
      <xdr:nvSpPr>
        <xdr:cNvPr id="941" name="TextBox 940">
          <a:extLst>
            <a:ext uri="{FF2B5EF4-FFF2-40B4-BE49-F238E27FC236}">
              <a16:creationId xmlns:a16="http://schemas.microsoft.com/office/drawing/2014/main" id="{3CD26BB8-BB6A-48B7-B8F6-8E6891AB9D9F}"/>
            </a:ext>
          </a:extLst>
        </xdr:cNvPr>
        <xdr:cNvSpPr txBox="1"/>
      </xdr:nvSpPr>
      <xdr:spPr>
        <a:xfrm>
          <a:off x="7807138" y="116738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137</xdr:row>
      <xdr:rowOff>0</xdr:rowOff>
    </xdr:from>
    <xdr:ext cx="194454" cy="557466"/>
    <xdr:sp macro="" textlink="">
      <xdr:nvSpPr>
        <xdr:cNvPr id="942" name="TextBox 941">
          <a:extLst>
            <a:ext uri="{FF2B5EF4-FFF2-40B4-BE49-F238E27FC236}">
              <a16:creationId xmlns:a16="http://schemas.microsoft.com/office/drawing/2014/main" id="{FCFEAFD3-DCA5-40B6-B134-8564329FCDE2}"/>
            </a:ext>
          </a:extLst>
        </xdr:cNvPr>
        <xdr:cNvSpPr txBox="1"/>
      </xdr:nvSpPr>
      <xdr:spPr>
        <a:xfrm>
          <a:off x="7807138" y="116738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137</xdr:row>
      <xdr:rowOff>0</xdr:rowOff>
    </xdr:from>
    <xdr:ext cx="194454" cy="557466"/>
    <xdr:sp macro="" textlink="">
      <xdr:nvSpPr>
        <xdr:cNvPr id="943" name="TextBox 942">
          <a:extLst>
            <a:ext uri="{FF2B5EF4-FFF2-40B4-BE49-F238E27FC236}">
              <a16:creationId xmlns:a16="http://schemas.microsoft.com/office/drawing/2014/main" id="{51D82DF6-96CF-4DB7-9AC9-860B55113B6B}"/>
            </a:ext>
          </a:extLst>
        </xdr:cNvPr>
        <xdr:cNvSpPr txBox="1"/>
      </xdr:nvSpPr>
      <xdr:spPr>
        <a:xfrm>
          <a:off x="7807138" y="116738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137</xdr:row>
      <xdr:rowOff>0</xdr:rowOff>
    </xdr:from>
    <xdr:ext cx="194454" cy="557466"/>
    <xdr:sp macro="" textlink="">
      <xdr:nvSpPr>
        <xdr:cNvPr id="944" name="TextBox 943">
          <a:extLst>
            <a:ext uri="{FF2B5EF4-FFF2-40B4-BE49-F238E27FC236}">
              <a16:creationId xmlns:a16="http://schemas.microsoft.com/office/drawing/2014/main" id="{DE567078-034C-418E-AA1E-C0948675D1FA}"/>
            </a:ext>
          </a:extLst>
        </xdr:cNvPr>
        <xdr:cNvSpPr txBox="1"/>
      </xdr:nvSpPr>
      <xdr:spPr>
        <a:xfrm>
          <a:off x="7807138" y="116738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137</xdr:row>
      <xdr:rowOff>0</xdr:rowOff>
    </xdr:from>
    <xdr:ext cx="194454" cy="557466"/>
    <xdr:sp macro="" textlink="">
      <xdr:nvSpPr>
        <xdr:cNvPr id="945" name="TextBox 944">
          <a:extLst>
            <a:ext uri="{FF2B5EF4-FFF2-40B4-BE49-F238E27FC236}">
              <a16:creationId xmlns:a16="http://schemas.microsoft.com/office/drawing/2014/main" id="{6B0C11DC-2F55-4665-A1AA-320D18767286}"/>
            </a:ext>
          </a:extLst>
        </xdr:cNvPr>
        <xdr:cNvSpPr txBox="1"/>
      </xdr:nvSpPr>
      <xdr:spPr>
        <a:xfrm>
          <a:off x="7807138" y="116738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137</xdr:row>
      <xdr:rowOff>0</xdr:rowOff>
    </xdr:from>
    <xdr:ext cx="194454" cy="557466"/>
    <xdr:sp macro="" textlink="">
      <xdr:nvSpPr>
        <xdr:cNvPr id="946" name="TextBox 945">
          <a:extLst>
            <a:ext uri="{FF2B5EF4-FFF2-40B4-BE49-F238E27FC236}">
              <a16:creationId xmlns:a16="http://schemas.microsoft.com/office/drawing/2014/main" id="{780CEDDC-F284-4E86-879D-31627F09270F}"/>
            </a:ext>
          </a:extLst>
        </xdr:cNvPr>
        <xdr:cNvSpPr txBox="1"/>
      </xdr:nvSpPr>
      <xdr:spPr>
        <a:xfrm>
          <a:off x="7807138" y="116738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138</xdr:row>
      <xdr:rowOff>0</xdr:rowOff>
    </xdr:from>
    <xdr:ext cx="194454" cy="557466"/>
    <xdr:sp macro="" textlink="">
      <xdr:nvSpPr>
        <xdr:cNvPr id="947" name="TextBox 946">
          <a:extLst>
            <a:ext uri="{FF2B5EF4-FFF2-40B4-BE49-F238E27FC236}">
              <a16:creationId xmlns:a16="http://schemas.microsoft.com/office/drawing/2014/main" id="{0E2B1CBF-12CD-4D17-B433-81CF2B5DFC39}"/>
            </a:ext>
          </a:extLst>
        </xdr:cNvPr>
        <xdr:cNvSpPr txBox="1"/>
      </xdr:nvSpPr>
      <xdr:spPr>
        <a:xfrm>
          <a:off x="7788088" y="117690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138</xdr:row>
      <xdr:rowOff>0</xdr:rowOff>
    </xdr:from>
    <xdr:ext cx="194454" cy="557466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E23791D2-0CE3-40FC-AE4F-2F973634307C}"/>
            </a:ext>
          </a:extLst>
        </xdr:cNvPr>
        <xdr:cNvSpPr txBox="1"/>
      </xdr:nvSpPr>
      <xdr:spPr>
        <a:xfrm>
          <a:off x="7807138" y="117690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138</xdr:row>
      <xdr:rowOff>0</xdr:rowOff>
    </xdr:from>
    <xdr:ext cx="194454" cy="557466"/>
    <xdr:sp macro="" textlink="">
      <xdr:nvSpPr>
        <xdr:cNvPr id="949" name="TextBox 948">
          <a:extLst>
            <a:ext uri="{FF2B5EF4-FFF2-40B4-BE49-F238E27FC236}">
              <a16:creationId xmlns:a16="http://schemas.microsoft.com/office/drawing/2014/main" id="{990475AC-F7A9-4C3B-845E-34480A9EB992}"/>
            </a:ext>
          </a:extLst>
        </xdr:cNvPr>
        <xdr:cNvSpPr txBox="1"/>
      </xdr:nvSpPr>
      <xdr:spPr>
        <a:xfrm>
          <a:off x="7807138" y="117690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138</xdr:row>
      <xdr:rowOff>0</xdr:rowOff>
    </xdr:from>
    <xdr:ext cx="194454" cy="557466"/>
    <xdr:sp macro="" textlink="">
      <xdr:nvSpPr>
        <xdr:cNvPr id="950" name="TextBox 949">
          <a:extLst>
            <a:ext uri="{FF2B5EF4-FFF2-40B4-BE49-F238E27FC236}">
              <a16:creationId xmlns:a16="http://schemas.microsoft.com/office/drawing/2014/main" id="{904B0F86-9D06-4614-BF3B-12D4579BBFDC}"/>
            </a:ext>
          </a:extLst>
        </xdr:cNvPr>
        <xdr:cNvSpPr txBox="1"/>
      </xdr:nvSpPr>
      <xdr:spPr>
        <a:xfrm>
          <a:off x="7807138" y="117690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138</xdr:row>
      <xdr:rowOff>0</xdr:rowOff>
    </xdr:from>
    <xdr:ext cx="194454" cy="557466"/>
    <xdr:sp macro="" textlink="">
      <xdr:nvSpPr>
        <xdr:cNvPr id="951" name="TextBox 950">
          <a:extLst>
            <a:ext uri="{FF2B5EF4-FFF2-40B4-BE49-F238E27FC236}">
              <a16:creationId xmlns:a16="http://schemas.microsoft.com/office/drawing/2014/main" id="{D00D147B-46DC-4D02-8990-553E61875AFC}"/>
            </a:ext>
          </a:extLst>
        </xdr:cNvPr>
        <xdr:cNvSpPr txBox="1"/>
      </xdr:nvSpPr>
      <xdr:spPr>
        <a:xfrm>
          <a:off x="7807138" y="117690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138</xdr:row>
      <xdr:rowOff>0</xdr:rowOff>
    </xdr:from>
    <xdr:ext cx="194454" cy="557466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1F55E2FD-9945-4E1D-A4D2-C3E7C6CA6DB5}"/>
            </a:ext>
          </a:extLst>
        </xdr:cNvPr>
        <xdr:cNvSpPr txBox="1"/>
      </xdr:nvSpPr>
      <xdr:spPr>
        <a:xfrm>
          <a:off x="7807138" y="117690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138</xdr:row>
      <xdr:rowOff>0</xdr:rowOff>
    </xdr:from>
    <xdr:ext cx="194454" cy="557466"/>
    <xdr:sp macro="" textlink="">
      <xdr:nvSpPr>
        <xdr:cNvPr id="953" name="TextBox 952">
          <a:extLst>
            <a:ext uri="{FF2B5EF4-FFF2-40B4-BE49-F238E27FC236}">
              <a16:creationId xmlns:a16="http://schemas.microsoft.com/office/drawing/2014/main" id="{14013938-7FD5-4DD1-8F72-6555B0CACBF2}"/>
            </a:ext>
          </a:extLst>
        </xdr:cNvPr>
        <xdr:cNvSpPr txBox="1"/>
      </xdr:nvSpPr>
      <xdr:spPr>
        <a:xfrm>
          <a:off x="7807138" y="117690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139</xdr:row>
      <xdr:rowOff>0</xdr:rowOff>
    </xdr:from>
    <xdr:ext cx="194454" cy="557466"/>
    <xdr:sp macro="" textlink="">
      <xdr:nvSpPr>
        <xdr:cNvPr id="954" name="TextBox 953">
          <a:extLst>
            <a:ext uri="{FF2B5EF4-FFF2-40B4-BE49-F238E27FC236}">
              <a16:creationId xmlns:a16="http://schemas.microsoft.com/office/drawing/2014/main" id="{70F3450A-F42D-42F0-A9D7-F528C97AB829}"/>
            </a:ext>
          </a:extLst>
        </xdr:cNvPr>
        <xdr:cNvSpPr txBox="1"/>
      </xdr:nvSpPr>
      <xdr:spPr>
        <a:xfrm>
          <a:off x="7788088" y="117690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139</xdr:row>
      <xdr:rowOff>0</xdr:rowOff>
    </xdr:from>
    <xdr:ext cx="194454" cy="557466"/>
    <xdr:sp macro="" textlink="">
      <xdr:nvSpPr>
        <xdr:cNvPr id="955" name="TextBox 954">
          <a:extLst>
            <a:ext uri="{FF2B5EF4-FFF2-40B4-BE49-F238E27FC236}">
              <a16:creationId xmlns:a16="http://schemas.microsoft.com/office/drawing/2014/main" id="{87096167-D206-4290-8289-7431EBDF9C5C}"/>
            </a:ext>
          </a:extLst>
        </xdr:cNvPr>
        <xdr:cNvSpPr txBox="1"/>
      </xdr:nvSpPr>
      <xdr:spPr>
        <a:xfrm>
          <a:off x="7807138" y="117690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139</xdr:row>
      <xdr:rowOff>0</xdr:rowOff>
    </xdr:from>
    <xdr:ext cx="194454" cy="557466"/>
    <xdr:sp macro="" textlink="">
      <xdr:nvSpPr>
        <xdr:cNvPr id="956" name="TextBox 955">
          <a:extLst>
            <a:ext uri="{FF2B5EF4-FFF2-40B4-BE49-F238E27FC236}">
              <a16:creationId xmlns:a16="http://schemas.microsoft.com/office/drawing/2014/main" id="{CB24381D-1EC1-4EE5-9058-80DD99B0E423}"/>
            </a:ext>
          </a:extLst>
        </xdr:cNvPr>
        <xdr:cNvSpPr txBox="1"/>
      </xdr:nvSpPr>
      <xdr:spPr>
        <a:xfrm>
          <a:off x="7807138" y="117690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139</xdr:row>
      <xdr:rowOff>0</xdr:rowOff>
    </xdr:from>
    <xdr:ext cx="194454" cy="557466"/>
    <xdr:sp macro="" textlink="">
      <xdr:nvSpPr>
        <xdr:cNvPr id="957" name="TextBox 956">
          <a:extLst>
            <a:ext uri="{FF2B5EF4-FFF2-40B4-BE49-F238E27FC236}">
              <a16:creationId xmlns:a16="http://schemas.microsoft.com/office/drawing/2014/main" id="{FD54EDA9-77F8-4A67-90A9-3DF4D9DB78DC}"/>
            </a:ext>
          </a:extLst>
        </xdr:cNvPr>
        <xdr:cNvSpPr txBox="1"/>
      </xdr:nvSpPr>
      <xdr:spPr>
        <a:xfrm>
          <a:off x="7807138" y="117690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139</xdr:row>
      <xdr:rowOff>0</xdr:rowOff>
    </xdr:from>
    <xdr:ext cx="194454" cy="557466"/>
    <xdr:sp macro="" textlink="">
      <xdr:nvSpPr>
        <xdr:cNvPr id="958" name="TextBox 957">
          <a:extLst>
            <a:ext uri="{FF2B5EF4-FFF2-40B4-BE49-F238E27FC236}">
              <a16:creationId xmlns:a16="http://schemas.microsoft.com/office/drawing/2014/main" id="{0005EEFD-DF2F-49E6-A202-25569C77AF8B}"/>
            </a:ext>
          </a:extLst>
        </xdr:cNvPr>
        <xdr:cNvSpPr txBox="1"/>
      </xdr:nvSpPr>
      <xdr:spPr>
        <a:xfrm>
          <a:off x="7807138" y="117690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139</xdr:row>
      <xdr:rowOff>0</xdr:rowOff>
    </xdr:from>
    <xdr:ext cx="194454" cy="557466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49002F64-9CBE-4399-A90E-E4C0DDC2F7A9}"/>
            </a:ext>
          </a:extLst>
        </xdr:cNvPr>
        <xdr:cNvSpPr txBox="1"/>
      </xdr:nvSpPr>
      <xdr:spPr>
        <a:xfrm>
          <a:off x="7807138" y="117690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139</xdr:row>
      <xdr:rowOff>0</xdr:rowOff>
    </xdr:from>
    <xdr:ext cx="194454" cy="557466"/>
    <xdr:sp macro="" textlink="">
      <xdr:nvSpPr>
        <xdr:cNvPr id="960" name="TextBox 959">
          <a:extLst>
            <a:ext uri="{FF2B5EF4-FFF2-40B4-BE49-F238E27FC236}">
              <a16:creationId xmlns:a16="http://schemas.microsoft.com/office/drawing/2014/main" id="{51257884-2710-4CF8-9150-E6D06521F2F9}"/>
            </a:ext>
          </a:extLst>
        </xdr:cNvPr>
        <xdr:cNvSpPr txBox="1"/>
      </xdr:nvSpPr>
      <xdr:spPr>
        <a:xfrm>
          <a:off x="7807138" y="117690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140</xdr:row>
      <xdr:rowOff>0</xdr:rowOff>
    </xdr:from>
    <xdr:ext cx="194454" cy="557466"/>
    <xdr:sp macro="" textlink="">
      <xdr:nvSpPr>
        <xdr:cNvPr id="961" name="TextBox 960">
          <a:extLst>
            <a:ext uri="{FF2B5EF4-FFF2-40B4-BE49-F238E27FC236}">
              <a16:creationId xmlns:a16="http://schemas.microsoft.com/office/drawing/2014/main" id="{1705CAF0-6AFA-4021-83FA-4F1F49DDE787}"/>
            </a:ext>
          </a:extLst>
        </xdr:cNvPr>
        <xdr:cNvSpPr txBox="1"/>
      </xdr:nvSpPr>
      <xdr:spPr>
        <a:xfrm>
          <a:off x="7788088" y="117690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140</xdr:row>
      <xdr:rowOff>0</xdr:rowOff>
    </xdr:from>
    <xdr:ext cx="194454" cy="557466"/>
    <xdr:sp macro="" textlink="">
      <xdr:nvSpPr>
        <xdr:cNvPr id="962" name="TextBox 961">
          <a:extLst>
            <a:ext uri="{FF2B5EF4-FFF2-40B4-BE49-F238E27FC236}">
              <a16:creationId xmlns:a16="http://schemas.microsoft.com/office/drawing/2014/main" id="{46CA780F-E83A-4DE8-936D-66573F7F5D58}"/>
            </a:ext>
          </a:extLst>
        </xdr:cNvPr>
        <xdr:cNvSpPr txBox="1"/>
      </xdr:nvSpPr>
      <xdr:spPr>
        <a:xfrm>
          <a:off x="7807138" y="117690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140</xdr:row>
      <xdr:rowOff>0</xdr:rowOff>
    </xdr:from>
    <xdr:ext cx="194454" cy="557466"/>
    <xdr:sp macro="" textlink="">
      <xdr:nvSpPr>
        <xdr:cNvPr id="963" name="TextBox 962">
          <a:extLst>
            <a:ext uri="{FF2B5EF4-FFF2-40B4-BE49-F238E27FC236}">
              <a16:creationId xmlns:a16="http://schemas.microsoft.com/office/drawing/2014/main" id="{2504459A-3B39-4A98-B87B-F480111DE04C}"/>
            </a:ext>
          </a:extLst>
        </xdr:cNvPr>
        <xdr:cNvSpPr txBox="1"/>
      </xdr:nvSpPr>
      <xdr:spPr>
        <a:xfrm>
          <a:off x="7807138" y="117690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140</xdr:row>
      <xdr:rowOff>0</xdr:rowOff>
    </xdr:from>
    <xdr:ext cx="194454" cy="557466"/>
    <xdr:sp macro="" textlink="">
      <xdr:nvSpPr>
        <xdr:cNvPr id="964" name="TextBox 963">
          <a:extLst>
            <a:ext uri="{FF2B5EF4-FFF2-40B4-BE49-F238E27FC236}">
              <a16:creationId xmlns:a16="http://schemas.microsoft.com/office/drawing/2014/main" id="{F603CF94-04B9-4D3A-B021-0797360B0B78}"/>
            </a:ext>
          </a:extLst>
        </xdr:cNvPr>
        <xdr:cNvSpPr txBox="1"/>
      </xdr:nvSpPr>
      <xdr:spPr>
        <a:xfrm>
          <a:off x="7807138" y="117690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140</xdr:row>
      <xdr:rowOff>0</xdr:rowOff>
    </xdr:from>
    <xdr:ext cx="194454" cy="557466"/>
    <xdr:sp macro="" textlink="">
      <xdr:nvSpPr>
        <xdr:cNvPr id="965" name="TextBox 964">
          <a:extLst>
            <a:ext uri="{FF2B5EF4-FFF2-40B4-BE49-F238E27FC236}">
              <a16:creationId xmlns:a16="http://schemas.microsoft.com/office/drawing/2014/main" id="{0D5BF81D-AAE0-4A34-A2D4-BBD50FA22CB7}"/>
            </a:ext>
          </a:extLst>
        </xdr:cNvPr>
        <xdr:cNvSpPr txBox="1"/>
      </xdr:nvSpPr>
      <xdr:spPr>
        <a:xfrm>
          <a:off x="7807138" y="117690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140</xdr:row>
      <xdr:rowOff>0</xdr:rowOff>
    </xdr:from>
    <xdr:ext cx="194454" cy="557466"/>
    <xdr:sp macro="" textlink="">
      <xdr:nvSpPr>
        <xdr:cNvPr id="966" name="TextBox 965">
          <a:extLst>
            <a:ext uri="{FF2B5EF4-FFF2-40B4-BE49-F238E27FC236}">
              <a16:creationId xmlns:a16="http://schemas.microsoft.com/office/drawing/2014/main" id="{497BAB86-1593-4AE1-9C71-0274B2B18BE1}"/>
            </a:ext>
          </a:extLst>
        </xdr:cNvPr>
        <xdr:cNvSpPr txBox="1"/>
      </xdr:nvSpPr>
      <xdr:spPr>
        <a:xfrm>
          <a:off x="7807138" y="117690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140</xdr:row>
      <xdr:rowOff>0</xdr:rowOff>
    </xdr:from>
    <xdr:ext cx="194454" cy="557466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07211599-B847-4402-9E54-F46EA3277889}"/>
            </a:ext>
          </a:extLst>
        </xdr:cNvPr>
        <xdr:cNvSpPr txBox="1"/>
      </xdr:nvSpPr>
      <xdr:spPr>
        <a:xfrm>
          <a:off x="7807138" y="117690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141</xdr:row>
      <xdr:rowOff>0</xdr:rowOff>
    </xdr:from>
    <xdr:ext cx="194454" cy="557466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325DF46A-0887-42FE-BFA9-CBA2DFF0A15F}"/>
            </a:ext>
          </a:extLst>
        </xdr:cNvPr>
        <xdr:cNvSpPr txBox="1"/>
      </xdr:nvSpPr>
      <xdr:spPr>
        <a:xfrm>
          <a:off x="7788088" y="117690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141</xdr:row>
      <xdr:rowOff>0</xdr:rowOff>
    </xdr:from>
    <xdr:ext cx="194454" cy="557466"/>
    <xdr:sp macro="" textlink="">
      <xdr:nvSpPr>
        <xdr:cNvPr id="969" name="TextBox 968">
          <a:extLst>
            <a:ext uri="{FF2B5EF4-FFF2-40B4-BE49-F238E27FC236}">
              <a16:creationId xmlns:a16="http://schemas.microsoft.com/office/drawing/2014/main" id="{E09A820E-1E60-4A7E-A098-9AB8020F6D34}"/>
            </a:ext>
          </a:extLst>
        </xdr:cNvPr>
        <xdr:cNvSpPr txBox="1"/>
      </xdr:nvSpPr>
      <xdr:spPr>
        <a:xfrm>
          <a:off x="7807138" y="117690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141</xdr:row>
      <xdr:rowOff>0</xdr:rowOff>
    </xdr:from>
    <xdr:ext cx="194454" cy="557466"/>
    <xdr:sp macro="" textlink="">
      <xdr:nvSpPr>
        <xdr:cNvPr id="970" name="TextBox 969">
          <a:extLst>
            <a:ext uri="{FF2B5EF4-FFF2-40B4-BE49-F238E27FC236}">
              <a16:creationId xmlns:a16="http://schemas.microsoft.com/office/drawing/2014/main" id="{2D66717D-94F8-4916-9840-635CDE222A6B}"/>
            </a:ext>
          </a:extLst>
        </xdr:cNvPr>
        <xdr:cNvSpPr txBox="1"/>
      </xdr:nvSpPr>
      <xdr:spPr>
        <a:xfrm>
          <a:off x="7807138" y="117690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141</xdr:row>
      <xdr:rowOff>0</xdr:rowOff>
    </xdr:from>
    <xdr:ext cx="194454" cy="557466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CD86757C-2BCC-472F-974D-5CDB86CD3281}"/>
            </a:ext>
          </a:extLst>
        </xdr:cNvPr>
        <xdr:cNvSpPr txBox="1"/>
      </xdr:nvSpPr>
      <xdr:spPr>
        <a:xfrm>
          <a:off x="7807138" y="117690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141</xdr:row>
      <xdr:rowOff>0</xdr:rowOff>
    </xdr:from>
    <xdr:ext cx="194454" cy="557466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49FADDBA-BE2A-4A03-8407-8A2C61EE26FA}"/>
            </a:ext>
          </a:extLst>
        </xdr:cNvPr>
        <xdr:cNvSpPr txBox="1"/>
      </xdr:nvSpPr>
      <xdr:spPr>
        <a:xfrm>
          <a:off x="7807138" y="117690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141</xdr:row>
      <xdr:rowOff>0</xdr:rowOff>
    </xdr:from>
    <xdr:ext cx="194454" cy="557466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4DCB2F6A-F7AB-450E-9E0A-392E36972B3A}"/>
            </a:ext>
          </a:extLst>
        </xdr:cNvPr>
        <xdr:cNvSpPr txBox="1"/>
      </xdr:nvSpPr>
      <xdr:spPr>
        <a:xfrm>
          <a:off x="7807138" y="117690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141</xdr:row>
      <xdr:rowOff>0</xdr:rowOff>
    </xdr:from>
    <xdr:ext cx="194454" cy="557466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1DD34647-27EE-441A-9A7A-474ACBB227DD}"/>
            </a:ext>
          </a:extLst>
        </xdr:cNvPr>
        <xdr:cNvSpPr txBox="1"/>
      </xdr:nvSpPr>
      <xdr:spPr>
        <a:xfrm>
          <a:off x="7807138" y="117690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142</xdr:row>
      <xdr:rowOff>0</xdr:rowOff>
    </xdr:from>
    <xdr:ext cx="194454" cy="557466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54ED36D9-B0F6-4397-9B90-B83A34F31558}"/>
            </a:ext>
          </a:extLst>
        </xdr:cNvPr>
        <xdr:cNvSpPr txBox="1"/>
      </xdr:nvSpPr>
      <xdr:spPr>
        <a:xfrm>
          <a:off x="7788088" y="117690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142</xdr:row>
      <xdr:rowOff>0</xdr:rowOff>
    </xdr:from>
    <xdr:ext cx="194454" cy="557466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DA7BD96A-3AFB-40D1-B00E-5FFFF2F92956}"/>
            </a:ext>
          </a:extLst>
        </xdr:cNvPr>
        <xdr:cNvSpPr txBox="1"/>
      </xdr:nvSpPr>
      <xdr:spPr>
        <a:xfrm>
          <a:off x="7807138" y="117690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142</xdr:row>
      <xdr:rowOff>0</xdr:rowOff>
    </xdr:from>
    <xdr:ext cx="194454" cy="557466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E56F4B71-6AEE-4094-97EA-78A38F7443B4}"/>
            </a:ext>
          </a:extLst>
        </xdr:cNvPr>
        <xdr:cNvSpPr txBox="1"/>
      </xdr:nvSpPr>
      <xdr:spPr>
        <a:xfrm>
          <a:off x="7807138" y="117690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142</xdr:row>
      <xdr:rowOff>0</xdr:rowOff>
    </xdr:from>
    <xdr:ext cx="194454" cy="557466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429851AA-0C96-432E-9F3A-405316C0E484}"/>
            </a:ext>
          </a:extLst>
        </xdr:cNvPr>
        <xdr:cNvSpPr txBox="1"/>
      </xdr:nvSpPr>
      <xdr:spPr>
        <a:xfrm>
          <a:off x="7807138" y="117690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142</xdr:row>
      <xdr:rowOff>0</xdr:rowOff>
    </xdr:from>
    <xdr:ext cx="194454" cy="557466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34EFCA5A-7E53-4BBB-948D-935DDDBEE9BE}"/>
            </a:ext>
          </a:extLst>
        </xdr:cNvPr>
        <xdr:cNvSpPr txBox="1"/>
      </xdr:nvSpPr>
      <xdr:spPr>
        <a:xfrm>
          <a:off x="7807138" y="117690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142</xdr:row>
      <xdr:rowOff>0</xdr:rowOff>
    </xdr:from>
    <xdr:ext cx="194454" cy="557466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8EC753F3-3BAD-43D3-9BCA-6DA059D141F6}"/>
            </a:ext>
          </a:extLst>
        </xdr:cNvPr>
        <xdr:cNvSpPr txBox="1"/>
      </xdr:nvSpPr>
      <xdr:spPr>
        <a:xfrm>
          <a:off x="7807138" y="117690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142</xdr:row>
      <xdr:rowOff>0</xdr:rowOff>
    </xdr:from>
    <xdr:ext cx="194454" cy="557466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86275465-AC76-4A20-908F-6518BE1EAE58}"/>
            </a:ext>
          </a:extLst>
        </xdr:cNvPr>
        <xdr:cNvSpPr txBox="1"/>
      </xdr:nvSpPr>
      <xdr:spPr>
        <a:xfrm>
          <a:off x="7807138" y="117690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143</xdr:row>
      <xdr:rowOff>0</xdr:rowOff>
    </xdr:from>
    <xdr:ext cx="194454" cy="557466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B5C4EEF2-C773-4380-B3F4-140882C41DE9}"/>
            </a:ext>
          </a:extLst>
        </xdr:cNvPr>
        <xdr:cNvSpPr txBox="1"/>
      </xdr:nvSpPr>
      <xdr:spPr>
        <a:xfrm>
          <a:off x="7788088" y="117690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143</xdr:row>
      <xdr:rowOff>0</xdr:rowOff>
    </xdr:from>
    <xdr:ext cx="194454" cy="557466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649F9E3A-D639-44E3-8EDC-FC91C6979710}"/>
            </a:ext>
          </a:extLst>
        </xdr:cNvPr>
        <xdr:cNvSpPr txBox="1"/>
      </xdr:nvSpPr>
      <xdr:spPr>
        <a:xfrm>
          <a:off x="7807138" y="117690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143</xdr:row>
      <xdr:rowOff>0</xdr:rowOff>
    </xdr:from>
    <xdr:ext cx="194454" cy="557466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056AA24C-F290-4D56-A0FE-A2CCB875E67D}"/>
            </a:ext>
          </a:extLst>
        </xdr:cNvPr>
        <xdr:cNvSpPr txBox="1"/>
      </xdr:nvSpPr>
      <xdr:spPr>
        <a:xfrm>
          <a:off x="7807138" y="117690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143</xdr:row>
      <xdr:rowOff>0</xdr:rowOff>
    </xdr:from>
    <xdr:ext cx="194454" cy="557466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39C52615-82C6-4FFB-B2D0-165920A21B48}"/>
            </a:ext>
          </a:extLst>
        </xdr:cNvPr>
        <xdr:cNvSpPr txBox="1"/>
      </xdr:nvSpPr>
      <xdr:spPr>
        <a:xfrm>
          <a:off x="7807138" y="117690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143</xdr:row>
      <xdr:rowOff>0</xdr:rowOff>
    </xdr:from>
    <xdr:ext cx="194454" cy="557466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CBBC8D94-8BE3-415D-8E4F-395469E5EE01}"/>
            </a:ext>
          </a:extLst>
        </xdr:cNvPr>
        <xdr:cNvSpPr txBox="1"/>
      </xdr:nvSpPr>
      <xdr:spPr>
        <a:xfrm>
          <a:off x="7807138" y="117690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143</xdr:row>
      <xdr:rowOff>0</xdr:rowOff>
    </xdr:from>
    <xdr:ext cx="194454" cy="557466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5624BABC-4779-4921-946B-91B8EC69A9CB}"/>
            </a:ext>
          </a:extLst>
        </xdr:cNvPr>
        <xdr:cNvSpPr txBox="1"/>
      </xdr:nvSpPr>
      <xdr:spPr>
        <a:xfrm>
          <a:off x="7807138" y="117690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143</xdr:row>
      <xdr:rowOff>0</xdr:rowOff>
    </xdr:from>
    <xdr:ext cx="194454" cy="557466"/>
    <xdr:sp macro="" textlink="">
      <xdr:nvSpPr>
        <xdr:cNvPr id="988" name="TextBox 987">
          <a:extLst>
            <a:ext uri="{FF2B5EF4-FFF2-40B4-BE49-F238E27FC236}">
              <a16:creationId xmlns:a16="http://schemas.microsoft.com/office/drawing/2014/main" id="{A36C4E68-7100-4A23-A111-FE0474F94EFA}"/>
            </a:ext>
          </a:extLst>
        </xdr:cNvPr>
        <xdr:cNvSpPr txBox="1"/>
      </xdr:nvSpPr>
      <xdr:spPr>
        <a:xfrm>
          <a:off x="7807138" y="117690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144</xdr:row>
      <xdr:rowOff>0</xdr:rowOff>
    </xdr:from>
    <xdr:ext cx="194454" cy="557466"/>
    <xdr:sp macro="" textlink="">
      <xdr:nvSpPr>
        <xdr:cNvPr id="989" name="TextBox 988">
          <a:extLst>
            <a:ext uri="{FF2B5EF4-FFF2-40B4-BE49-F238E27FC236}">
              <a16:creationId xmlns:a16="http://schemas.microsoft.com/office/drawing/2014/main" id="{B847711E-EAC4-4096-B158-BF5A5DF8A9F1}"/>
            </a:ext>
          </a:extLst>
        </xdr:cNvPr>
        <xdr:cNvSpPr txBox="1"/>
      </xdr:nvSpPr>
      <xdr:spPr>
        <a:xfrm>
          <a:off x="7788088" y="117690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144</xdr:row>
      <xdr:rowOff>0</xdr:rowOff>
    </xdr:from>
    <xdr:ext cx="194454" cy="557466"/>
    <xdr:sp macro="" textlink="">
      <xdr:nvSpPr>
        <xdr:cNvPr id="990" name="TextBox 989">
          <a:extLst>
            <a:ext uri="{FF2B5EF4-FFF2-40B4-BE49-F238E27FC236}">
              <a16:creationId xmlns:a16="http://schemas.microsoft.com/office/drawing/2014/main" id="{342F3EC0-74FA-4AF7-949B-CCF5CDEC68DF}"/>
            </a:ext>
          </a:extLst>
        </xdr:cNvPr>
        <xdr:cNvSpPr txBox="1"/>
      </xdr:nvSpPr>
      <xdr:spPr>
        <a:xfrm>
          <a:off x="7807138" y="117690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144</xdr:row>
      <xdr:rowOff>0</xdr:rowOff>
    </xdr:from>
    <xdr:ext cx="194454" cy="557466"/>
    <xdr:sp macro="" textlink="">
      <xdr:nvSpPr>
        <xdr:cNvPr id="991" name="TextBox 990">
          <a:extLst>
            <a:ext uri="{FF2B5EF4-FFF2-40B4-BE49-F238E27FC236}">
              <a16:creationId xmlns:a16="http://schemas.microsoft.com/office/drawing/2014/main" id="{23853402-548F-4BC5-A699-950E51E23D4B}"/>
            </a:ext>
          </a:extLst>
        </xdr:cNvPr>
        <xdr:cNvSpPr txBox="1"/>
      </xdr:nvSpPr>
      <xdr:spPr>
        <a:xfrm>
          <a:off x="7807138" y="117690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144</xdr:row>
      <xdr:rowOff>0</xdr:rowOff>
    </xdr:from>
    <xdr:ext cx="194454" cy="557466"/>
    <xdr:sp macro="" textlink="">
      <xdr:nvSpPr>
        <xdr:cNvPr id="992" name="TextBox 991">
          <a:extLst>
            <a:ext uri="{FF2B5EF4-FFF2-40B4-BE49-F238E27FC236}">
              <a16:creationId xmlns:a16="http://schemas.microsoft.com/office/drawing/2014/main" id="{81B225CD-22EE-4246-8327-EB285D77EF6A}"/>
            </a:ext>
          </a:extLst>
        </xdr:cNvPr>
        <xdr:cNvSpPr txBox="1"/>
      </xdr:nvSpPr>
      <xdr:spPr>
        <a:xfrm>
          <a:off x="7807138" y="117690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144</xdr:row>
      <xdr:rowOff>0</xdr:rowOff>
    </xdr:from>
    <xdr:ext cx="194454" cy="557466"/>
    <xdr:sp macro="" textlink="">
      <xdr:nvSpPr>
        <xdr:cNvPr id="993" name="TextBox 992">
          <a:extLst>
            <a:ext uri="{FF2B5EF4-FFF2-40B4-BE49-F238E27FC236}">
              <a16:creationId xmlns:a16="http://schemas.microsoft.com/office/drawing/2014/main" id="{3A472647-07C9-43F9-B9C4-0682FF72C2A0}"/>
            </a:ext>
          </a:extLst>
        </xdr:cNvPr>
        <xdr:cNvSpPr txBox="1"/>
      </xdr:nvSpPr>
      <xdr:spPr>
        <a:xfrm>
          <a:off x="7807138" y="117690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144</xdr:row>
      <xdr:rowOff>0</xdr:rowOff>
    </xdr:from>
    <xdr:ext cx="194454" cy="557466"/>
    <xdr:sp macro="" textlink="">
      <xdr:nvSpPr>
        <xdr:cNvPr id="994" name="TextBox 993">
          <a:extLst>
            <a:ext uri="{FF2B5EF4-FFF2-40B4-BE49-F238E27FC236}">
              <a16:creationId xmlns:a16="http://schemas.microsoft.com/office/drawing/2014/main" id="{D9083AD2-6FC0-4CEB-9DE6-30D78A145007}"/>
            </a:ext>
          </a:extLst>
        </xdr:cNvPr>
        <xdr:cNvSpPr txBox="1"/>
      </xdr:nvSpPr>
      <xdr:spPr>
        <a:xfrm>
          <a:off x="7807138" y="117690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144</xdr:row>
      <xdr:rowOff>0</xdr:rowOff>
    </xdr:from>
    <xdr:ext cx="194454" cy="557466"/>
    <xdr:sp macro="" textlink="">
      <xdr:nvSpPr>
        <xdr:cNvPr id="995" name="TextBox 994">
          <a:extLst>
            <a:ext uri="{FF2B5EF4-FFF2-40B4-BE49-F238E27FC236}">
              <a16:creationId xmlns:a16="http://schemas.microsoft.com/office/drawing/2014/main" id="{6F92E045-538E-4AE4-8F3B-70B8FC8848EF}"/>
            </a:ext>
          </a:extLst>
        </xdr:cNvPr>
        <xdr:cNvSpPr txBox="1"/>
      </xdr:nvSpPr>
      <xdr:spPr>
        <a:xfrm>
          <a:off x="7807138" y="117690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145</xdr:row>
      <xdr:rowOff>0</xdr:rowOff>
    </xdr:from>
    <xdr:ext cx="194454" cy="557466"/>
    <xdr:sp macro="" textlink="">
      <xdr:nvSpPr>
        <xdr:cNvPr id="996" name="TextBox 995">
          <a:extLst>
            <a:ext uri="{FF2B5EF4-FFF2-40B4-BE49-F238E27FC236}">
              <a16:creationId xmlns:a16="http://schemas.microsoft.com/office/drawing/2014/main" id="{5E31DE39-66AA-404C-8176-87CD7AAECC44}"/>
            </a:ext>
          </a:extLst>
        </xdr:cNvPr>
        <xdr:cNvSpPr txBox="1"/>
      </xdr:nvSpPr>
      <xdr:spPr>
        <a:xfrm>
          <a:off x="815003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145</xdr:row>
      <xdr:rowOff>0</xdr:rowOff>
    </xdr:from>
    <xdr:ext cx="194454" cy="557466"/>
    <xdr:sp macro="" textlink="">
      <xdr:nvSpPr>
        <xdr:cNvPr id="997" name="TextBox 996">
          <a:extLst>
            <a:ext uri="{FF2B5EF4-FFF2-40B4-BE49-F238E27FC236}">
              <a16:creationId xmlns:a16="http://schemas.microsoft.com/office/drawing/2014/main" id="{E33DEF56-AEBA-42E5-B975-01915D00D09D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145</xdr:row>
      <xdr:rowOff>0</xdr:rowOff>
    </xdr:from>
    <xdr:ext cx="194454" cy="557466"/>
    <xdr:sp macro="" textlink="">
      <xdr:nvSpPr>
        <xdr:cNvPr id="998" name="TextBox 997">
          <a:extLst>
            <a:ext uri="{FF2B5EF4-FFF2-40B4-BE49-F238E27FC236}">
              <a16:creationId xmlns:a16="http://schemas.microsoft.com/office/drawing/2014/main" id="{D554677D-1B62-4A07-B52F-F57FCCDFB0BA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145</xdr:row>
      <xdr:rowOff>0</xdr:rowOff>
    </xdr:from>
    <xdr:ext cx="194454" cy="557466"/>
    <xdr:sp macro="" textlink="">
      <xdr:nvSpPr>
        <xdr:cNvPr id="999" name="TextBox 998">
          <a:extLst>
            <a:ext uri="{FF2B5EF4-FFF2-40B4-BE49-F238E27FC236}">
              <a16:creationId xmlns:a16="http://schemas.microsoft.com/office/drawing/2014/main" id="{632F3D37-CDA9-4FDD-BB3C-538B7EC671C9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145</xdr:row>
      <xdr:rowOff>0</xdr:rowOff>
    </xdr:from>
    <xdr:ext cx="194454" cy="557466"/>
    <xdr:sp macro="" textlink="">
      <xdr:nvSpPr>
        <xdr:cNvPr id="1000" name="TextBox 999">
          <a:extLst>
            <a:ext uri="{FF2B5EF4-FFF2-40B4-BE49-F238E27FC236}">
              <a16:creationId xmlns:a16="http://schemas.microsoft.com/office/drawing/2014/main" id="{8DCA5B01-EDB8-4F6E-B034-6F9EB0140DBF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145</xdr:row>
      <xdr:rowOff>0</xdr:rowOff>
    </xdr:from>
    <xdr:ext cx="194454" cy="557466"/>
    <xdr:sp macro="" textlink="">
      <xdr:nvSpPr>
        <xdr:cNvPr id="1001" name="TextBox 1000">
          <a:extLst>
            <a:ext uri="{FF2B5EF4-FFF2-40B4-BE49-F238E27FC236}">
              <a16:creationId xmlns:a16="http://schemas.microsoft.com/office/drawing/2014/main" id="{9C78F7F3-0AEF-4C7E-8A30-3E5D4D025ACD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145</xdr:row>
      <xdr:rowOff>0</xdr:rowOff>
    </xdr:from>
    <xdr:ext cx="194454" cy="557466"/>
    <xdr:sp macro="" textlink="">
      <xdr:nvSpPr>
        <xdr:cNvPr id="1002" name="TextBox 1001">
          <a:extLst>
            <a:ext uri="{FF2B5EF4-FFF2-40B4-BE49-F238E27FC236}">
              <a16:creationId xmlns:a16="http://schemas.microsoft.com/office/drawing/2014/main" id="{5327C99D-2986-4E8F-8CE0-618607503EC4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146</xdr:row>
      <xdr:rowOff>0</xdr:rowOff>
    </xdr:from>
    <xdr:ext cx="194454" cy="557466"/>
    <xdr:sp macro="" textlink="">
      <xdr:nvSpPr>
        <xdr:cNvPr id="1003" name="TextBox 1002">
          <a:extLst>
            <a:ext uri="{FF2B5EF4-FFF2-40B4-BE49-F238E27FC236}">
              <a16:creationId xmlns:a16="http://schemas.microsoft.com/office/drawing/2014/main" id="{4BBDDAF0-49A7-4C69-859E-8223EDF1E785}"/>
            </a:ext>
          </a:extLst>
        </xdr:cNvPr>
        <xdr:cNvSpPr txBox="1"/>
      </xdr:nvSpPr>
      <xdr:spPr>
        <a:xfrm>
          <a:off x="815003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146</xdr:row>
      <xdr:rowOff>0</xdr:rowOff>
    </xdr:from>
    <xdr:ext cx="194454" cy="557466"/>
    <xdr:sp macro="" textlink="">
      <xdr:nvSpPr>
        <xdr:cNvPr id="1004" name="TextBox 1003">
          <a:extLst>
            <a:ext uri="{FF2B5EF4-FFF2-40B4-BE49-F238E27FC236}">
              <a16:creationId xmlns:a16="http://schemas.microsoft.com/office/drawing/2014/main" id="{A21D4B7E-91FB-4FCA-9211-D5E69977D940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146</xdr:row>
      <xdr:rowOff>0</xdr:rowOff>
    </xdr:from>
    <xdr:ext cx="194454" cy="557466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5953A577-A2DE-4CC7-9ED9-1AE3B4DC65E0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146</xdr:row>
      <xdr:rowOff>0</xdr:rowOff>
    </xdr:from>
    <xdr:ext cx="194454" cy="557466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1819A062-8AB2-4377-8882-02102CB884C6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146</xdr:row>
      <xdr:rowOff>0</xdr:rowOff>
    </xdr:from>
    <xdr:ext cx="194454" cy="557466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248A2B97-5757-48E1-ADDF-1A145C41FA87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146</xdr:row>
      <xdr:rowOff>0</xdr:rowOff>
    </xdr:from>
    <xdr:ext cx="194454" cy="557466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7CDF78ED-AF3F-4EDE-A285-4AD7FF1A1679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146</xdr:row>
      <xdr:rowOff>0</xdr:rowOff>
    </xdr:from>
    <xdr:ext cx="194454" cy="557466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A3094517-8950-493C-81D3-6854CDEEF829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147</xdr:row>
      <xdr:rowOff>0</xdr:rowOff>
    </xdr:from>
    <xdr:ext cx="194454" cy="557466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7C7624A8-B4D0-4540-8946-3B8C9F0441BA}"/>
            </a:ext>
          </a:extLst>
        </xdr:cNvPr>
        <xdr:cNvSpPr txBox="1"/>
      </xdr:nvSpPr>
      <xdr:spPr>
        <a:xfrm>
          <a:off x="815003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147</xdr:row>
      <xdr:rowOff>0</xdr:rowOff>
    </xdr:from>
    <xdr:ext cx="194454" cy="557466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C28B23A4-BCC9-4BC9-8DEF-2E6B12163598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147</xdr:row>
      <xdr:rowOff>0</xdr:rowOff>
    </xdr:from>
    <xdr:ext cx="194454" cy="557466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8969EA8C-FFC4-4F2C-A842-FA9A39914CE5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147</xdr:row>
      <xdr:rowOff>0</xdr:rowOff>
    </xdr:from>
    <xdr:ext cx="194454" cy="557466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7E259E8B-86E7-4F35-B362-C573AEBD7762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147</xdr:row>
      <xdr:rowOff>0</xdr:rowOff>
    </xdr:from>
    <xdr:ext cx="194454" cy="557466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8FD58EBB-FB48-44A3-8CA0-C03A168CCE8A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147</xdr:row>
      <xdr:rowOff>0</xdr:rowOff>
    </xdr:from>
    <xdr:ext cx="194454" cy="557466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366D911B-006D-4A7A-B961-C5E7130FCF2C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147</xdr:row>
      <xdr:rowOff>0</xdr:rowOff>
    </xdr:from>
    <xdr:ext cx="194454" cy="557466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78006988-6748-4708-9F96-DECB43FBB8EC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148</xdr:row>
      <xdr:rowOff>0</xdr:rowOff>
    </xdr:from>
    <xdr:ext cx="194454" cy="557466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A724D467-0697-4D3E-BF7A-0B2ADEF6A461}"/>
            </a:ext>
          </a:extLst>
        </xdr:cNvPr>
        <xdr:cNvSpPr txBox="1"/>
      </xdr:nvSpPr>
      <xdr:spPr>
        <a:xfrm>
          <a:off x="815003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148</xdr:row>
      <xdr:rowOff>0</xdr:rowOff>
    </xdr:from>
    <xdr:ext cx="194454" cy="557466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F6711185-F7B8-4332-8EEF-1CA7D5FFAB36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148</xdr:row>
      <xdr:rowOff>0</xdr:rowOff>
    </xdr:from>
    <xdr:ext cx="194454" cy="557466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E6A28CA3-53D2-4C34-A9A1-2929962A724D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148</xdr:row>
      <xdr:rowOff>0</xdr:rowOff>
    </xdr:from>
    <xdr:ext cx="194454" cy="557466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4011BF2D-AEB0-4223-8193-52C83B8C401C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148</xdr:row>
      <xdr:rowOff>0</xdr:rowOff>
    </xdr:from>
    <xdr:ext cx="194454" cy="557466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BF808C65-C23A-450F-BBB4-008289D221FE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148</xdr:row>
      <xdr:rowOff>0</xdr:rowOff>
    </xdr:from>
    <xdr:ext cx="194454" cy="557466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C5B50F3A-9A6B-480C-A808-37A54830FF6C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148</xdr:row>
      <xdr:rowOff>0</xdr:rowOff>
    </xdr:from>
    <xdr:ext cx="194454" cy="557466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549D9FB2-A410-4D68-B4BA-834DB6F15B0A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149</xdr:row>
      <xdr:rowOff>0</xdr:rowOff>
    </xdr:from>
    <xdr:ext cx="194454" cy="557466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FF7EA928-4D30-4BC7-9FF1-D8A19F85C1D8}"/>
            </a:ext>
          </a:extLst>
        </xdr:cNvPr>
        <xdr:cNvSpPr txBox="1"/>
      </xdr:nvSpPr>
      <xdr:spPr>
        <a:xfrm>
          <a:off x="815003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149</xdr:row>
      <xdr:rowOff>0</xdr:rowOff>
    </xdr:from>
    <xdr:ext cx="194454" cy="557466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BA9B4306-3284-4472-8054-422005927D98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149</xdr:row>
      <xdr:rowOff>0</xdr:rowOff>
    </xdr:from>
    <xdr:ext cx="194454" cy="557466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3C1706AE-8DC3-46D8-BCC5-4E367DA9C063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149</xdr:row>
      <xdr:rowOff>0</xdr:rowOff>
    </xdr:from>
    <xdr:ext cx="194454" cy="557466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22CC6267-4E31-4372-93B3-FDA78CA4ED62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149</xdr:row>
      <xdr:rowOff>0</xdr:rowOff>
    </xdr:from>
    <xdr:ext cx="194454" cy="557466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F4F3E4D5-C82D-4404-975E-386F79D0A656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149</xdr:row>
      <xdr:rowOff>0</xdr:rowOff>
    </xdr:from>
    <xdr:ext cx="194454" cy="557466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839E7D7A-AE00-4344-AFF5-9C5230017CDC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149</xdr:row>
      <xdr:rowOff>0</xdr:rowOff>
    </xdr:from>
    <xdr:ext cx="194454" cy="557466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11B2E11F-A728-49A1-A33F-317586FE8C80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150</xdr:row>
      <xdr:rowOff>0</xdr:rowOff>
    </xdr:from>
    <xdr:ext cx="194454" cy="557466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8E7F3591-FD4E-4A37-8A9D-130813F041EC}"/>
            </a:ext>
          </a:extLst>
        </xdr:cNvPr>
        <xdr:cNvSpPr txBox="1"/>
      </xdr:nvSpPr>
      <xdr:spPr>
        <a:xfrm>
          <a:off x="815003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150</xdr:row>
      <xdr:rowOff>0</xdr:rowOff>
    </xdr:from>
    <xdr:ext cx="194454" cy="557466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E205C799-F032-4506-A3C7-D12512788E08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150</xdr:row>
      <xdr:rowOff>0</xdr:rowOff>
    </xdr:from>
    <xdr:ext cx="194454" cy="557466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F02E4FC8-D374-41D9-8B78-2C2BA92EEE96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150</xdr:row>
      <xdr:rowOff>0</xdr:rowOff>
    </xdr:from>
    <xdr:ext cx="194454" cy="557466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55040A2A-11DB-431A-8955-945B8E81FBB2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150</xdr:row>
      <xdr:rowOff>0</xdr:rowOff>
    </xdr:from>
    <xdr:ext cx="194454" cy="557466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126B0F2F-82DD-499A-A9A0-CEA4F16CECB6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150</xdr:row>
      <xdr:rowOff>0</xdr:rowOff>
    </xdr:from>
    <xdr:ext cx="194454" cy="557466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500B71F1-84A8-45B6-9AE8-C6078010AD0D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150</xdr:row>
      <xdr:rowOff>0</xdr:rowOff>
    </xdr:from>
    <xdr:ext cx="194454" cy="557466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FF922269-CD60-495B-8270-7AF97DBC6BD6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151</xdr:row>
      <xdr:rowOff>0</xdr:rowOff>
    </xdr:from>
    <xdr:ext cx="194454" cy="557466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3AE7598E-A068-4336-BD0B-6AF6FE0571B4}"/>
            </a:ext>
          </a:extLst>
        </xdr:cNvPr>
        <xdr:cNvSpPr txBox="1"/>
      </xdr:nvSpPr>
      <xdr:spPr>
        <a:xfrm>
          <a:off x="815003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151</xdr:row>
      <xdr:rowOff>0</xdr:rowOff>
    </xdr:from>
    <xdr:ext cx="194454" cy="557466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81BA6FD1-025D-4837-ABE2-B1164F51E8FF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151</xdr:row>
      <xdr:rowOff>0</xdr:rowOff>
    </xdr:from>
    <xdr:ext cx="194454" cy="557466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B59E4A68-0B23-496B-8FFF-98E3567BA6DC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151</xdr:row>
      <xdr:rowOff>0</xdr:rowOff>
    </xdr:from>
    <xdr:ext cx="194454" cy="557466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B0E4C3B7-B8B6-4E6A-A360-B30B3D0F8AA1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151</xdr:row>
      <xdr:rowOff>0</xdr:rowOff>
    </xdr:from>
    <xdr:ext cx="194454" cy="557466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59DB961B-8E65-4796-91D7-51DEB10293A6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151</xdr:row>
      <xdr:rowOff>0</xdr:rowOff>
    </xdr:from>
    <xdr:ext cx="194454" cy="557466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FE4749D4-9CC1-4584-97BB-6F84BD774203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151</xdr:row>
      <xdr:rowOff>0</xdr:rowOff>
    </xdr:from>
    <xdr:ext cx="194454" cy="557466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08DDAD6F-8D20-4451-8374-BAB73C31F1BD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152</xdr:row>
      <xdr:rowOff>0</xdr:rowOff>
    </xdr:from>
    <xdr:ext cx="194454" cy="557466"/>
    <xdr:sp macro="" textlink="">
      <xdr:nvSpPr>
        <xdr:cNvPr id="1045" name="TextBox 1044">
          <a:extLst>
            <a:ext uri="{FF2B5EF4-FFF2-40B4-BE49-F238E27FC236}">
              <a16:creationId xmlns:a16="http://schemas.microsoft.com/office/drawing/2014/main" id="{1FAE2B3F-CE64-4894-9897-3BD55D202FE9}"/>
            </a:ext>
          </a:extLst>
        </xdr:cNvPr>
        <xdr:cNvSpPr txBox="1"/>
      </xdr:nvSpPr>
      <xdr:spPr>
        <a:xfrm>
          <a:off x="815003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152</xdr:row>
      <xdr:rowOff>0</xdr:rowOff>
    </xdr:from>
    <xdr:ext cx="194454" cy="557466"/>
    <xdr:sp macro="" textlink="">
      <xdr:nvSpPr>
        <xdr:cNvPr id="1046" name="TextBox 1045">
          <a:extLst>
            <a:ext uri="{FF2B5EF4-FFF2-40B4-BE49-F238E27FC236}">
              <a16:creationId xmlns:a16="http://schemas.microsoft.com/office/drawing/2014/main" id="{F2CF62A8-44D6-4ED6-BA41-6ED759F54B03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152</xdr:row>
      <xdr:rowOff>0</xdr:rowOff>
    </xdr:from>
    <xdr:ext cx="194454" cy="557466"/>
    <xdr:sp macro="" textlink="">
      <xdr:nvSpPr>
        <xdr:cNvPr id="1047" name="TextBox 1046">
          <a:extLst>
            <a:ext uri="{FF2B5EF4-FFF2-40B4-BE49-F238E27FC236}">
              <a16:creationId xmlns:a16="http://schemas.microsoft.com/office/drawing/2014/main" id="{850D1BCF-3173-40FD-909B-5215F7E5ECE9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152</xdr:row>
      <xdr:rowOff>0</xdr:rowOff>
    </xdr:from>
    <xdr:ext cx="194454" cy="557466"/>
    <xdr:sp macro="" textlink="">
      <xdr:nvSpPr>
        <xdr:cNvPr id="1048" name="TextBox 1047">
          <a:extLst>
            <a:ext uri="{FF2B5EF4-FFF2-40B4-BE49-F238E27FC236}">
              <a16:creationId xmlns:a16="http://schemas.microsoft.com/office/drawing/2014/main" id="{5EE2A97B-6FA7-473F-B570-DC338FD94184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152</xdr:row>
      <xdr:rowOff>0</xdr:rowOff>
    </xdr:from>
    <xdr:ext cx="194454" cy="557466"/>
    <xdr:sp macro="" textlink="">
      <xdr:nvSpPr>
        <xdr:cNvPr id="1049" name="TextBox 1048">
          <a:extLst>
            <a:ext uri="{FF2B5EF4-FFF2-40B4-BE49-F238E27FC236}">
              <a16:creationId xmlns:a16="http://schemas.microsoft.com/office/drawing/2014/main" id="{6F387295-FEDE-4969-ACF2-1EF16C809509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152</xdr:row>
      <xdr:rowOff>0</xdr:rowOff>
    </xdr:from>
    <xdr:ext cx="194454" cy="557466"/>
    <xdr:sp macro="" textlink="">
      <xdr:nvSpPr>
        <xdr:cNvPr id="1050" name="TextBox 1049">
          <a:extLst>
            <a:ext uri="{FF2B5EF4-FFF2-40B4-BE49-F238E27FC236}">
              <a16:creationId xmlns:a16="http://schemas.microsoft.com/office/drawing/2014/main" id="{37F43F86-A765-4655-A613-FBDBA5CD151C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152</xdr:row>
      <xdr:rowOff>0</xdr:rowOff>
    </xdr:from>
    <xdr:ext cx="194454" cy="557466"/>
    <xdr:sp macro="" textlink="">
      <xdr:nvSpPr>
        <xdr:cNvPr id="1051" name="TextBox 1050">
          <a:extLst>
            <a:ext uri="{FF2B5EF4-FFF2-40B4-BE49-F238E27FC236}">
              <a16:creationId xmlns:a16="http://schemas.microsoft.com/office/drawing/2014/main" id="{3D245118-8CC9-4774-8399-A58D811EC61C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153</xdr:row>
      <xdr:rowOff>0</xdr:rowOff>
    </xdr:from>
    <xdr:ext cx="194454" cy="557466"/>
    <xdr:sp macro="" textlink="">
      <xdr:nvSpPr>
        <xdr:cNvPr id="1052" name="TextBox 1051">
          <a:extLst>
            <a:ext uri="{FF2B5EF4-FFF2-40B4-BE49-F238E27FC236}">
              <a16:creationId xmlns:a16="http://schemas.microsoft.com/office/drawing/2014/main" id="{FC134CE8-176E-40C1-BFB0-465DEAA9A66C}"/>
            </a:ext>
          </a:extLst>
        </xdr:cNvPr>
        <xdr:cNvSpPr txBox="1"/>
      </xdr:nvSpPr>
      <xdr:spPr>
        <a:xfrm>
          <a:off x="815003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153</xdr:row>
      <xdr:rowOff>0</xdr:rowOff>
    </xdr:from>
    <xdr:ext cx="194454" cy="557466"/>
    <xdr:sp macro="" textlink="">
      <xdr:nvSpPr>
        <xdr:cNvPr id="1053" name="TextBox 1052">
          <a:extLst>
            <a:ext uri="{FF2B5EF4-FFF2-40B4-BE49-F238E27FC236}">
              <a16:creationId xmlns:a16="http://schemas.microsoft.com/office/drawing/2014/main" id="{BF590E7B-13CF-4296-A61B-A9FB6A74779D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153</xdr:row>
      <xdr:rowOff>0</xdr:rowOff>
    </xdr:from>
    <xdr:ext cx="194454" cy="557466"/>
    <xdr:sp macro="" textlink="">
      <xdr:nvSpPr>
        <xdr:cNvPr id="1054" name="TextBox 1053">
          <a:extLst>
            <a:ext uri="{FF2B5EF4-FFF2-40B4-BE49-F238E27FC236}">
              <a16:creationId xmlns:a16="http://schemas.microsoft.com/office/drawing/2014/main" id="{153A3372-D0EC-457F-98F6-9327E526D8E2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153</xdr:row>
      <xdr:rowOff>0</xdr:rowOff>
    </xdr:from>
    <xdr:ext cx="194454" cy="557466"/>
    <xdr:sp macro="" textlink="">
      <xdr:nvSpPr>
        <xdr:cNvPr id="1055" name="TextBox 1054">
          <a:extLst>
            <a:ext uri="{FF2B5EF4-FFF2-40B4-BE49-F238E27FC236}">
              <a16:creationId xmlns:a16="http://schemas.microsoft.com/office/drawing/2014/main" id="{0F01D32C-F6FB-402F-8145-65F6985F7209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153</xdr:row>
      <xdr:rowOff>0</xdr:rowOff>
    </xdr:from>
    <xdr:ext cx="194454" cy="557466"/>
    <xdr:sp macro="" textlink="">
      <xdr:nvSpPr>
        <xdr:cNvPr id="1056" name="TextBox 1055">
          <a:extLst>
            <a:ext uri="{FF2B5EF4-FFF2-40B4-BE49-F238E27FC236}">
              <a16:creationId xmlns:a16="http://schemas.microsoft.com/office/drawing/2014/main" id="{7CBE272D-FB16-4A61-9287-95C2CB042849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153</xdr:row>
      <xdr:rowOff>0</xdr:rowOff>
    </xdr:from>
    <xdr:ext cx="194454" cy="557466"/>
    <xdr:sp macro="" textlink="">
      <xdr:nvSpPr>
        <xdr:cNvPr id="1057" name="TextBox 1056">
          <a:extLst>
            <a:ext uri="{FF2B5EF4-FFF2-40B4-BE49-F238E27FC236}">
              <a16:creationId xmlns:a16="http://schemas.microsoft.com/office/drawing/2014/main" id="{095D585A-2AB6-4365-8F54-411263C701AC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153</xdr:row>
      <xdr:rowOff>0</xdr:rowOff>
    </xdr:from>
    <xdr:ext cx="194454" cy="557466"/>
    <xdr:sp macro="" textlink="">
      <xdr:nvSpPr>
        <xdr:cNvPr id="1058" name="TextBox 1057">
          <a:extLst>
            <a:ext uri="{FF2B5EF4-FFF2-40B4-BE49-F238E27FC236}">
              <a16:creationId xmlns:a16="http://schemas.microsoft.com/office/drawing/2014/main" id="{7614263A-7AD3-4227-9C0E-15A7F728A29B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154</xdr:row>
      <xdr:rowOff>0</xdr:rowOff>
    </xdr:from>
    <xdr:ext cx="194454" cy="557466"/>
    <xdr:sp macro="" textlink="">
      <xdr:nvSpPr>
        <xdr:cNvPr id="1059" name="TextBox 1058">
          <a:extLst>
            <a:ext uri="{FF2B5EF4-FFF2-40B4-BE49-F238E27FC236}">
              <a16:creationId xmlns:a16="http://schemas.microsoft.com/office/drawing/2014/main" id="{5158CEBE-291F-4E6B-8D25-147E2F814D63}"/>
            </a:ext>
          </a:extLst>
        </xdr:cNvPr>
        <xdr:cNvSpPr txBox="1"/>
      </xdr:nvSpPr>
      <xdr:spPr>
        <a:xfrm>
          <a:off x="815003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154</xdr:row>
      <xdr:rowOff>0</xdr:rowOff>
    </xdr:from>
    <xdr:ext cx="194454" cy="557466"/>
    <xdr:sp macro="" textlink="">
      <xdr:nvSpPr>
        <xdr:cNvPr id="1060" name="TextBox 1059">
          <a:extLst>
            <a:ext uri="{FF2B5EF4-FFF2-40B4-BE49-F238E27FC236}">
              <a16:creationId xmlns:a16="http://schemas.microsoft.com/office/drawing/2014/main" id="{A0F409EA-3C5C-4E7B-AD97-1096F58CE7CC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154</xdr:row>
      <xdr:rowOff>0</xdr:rowOff>
    </xdr:from>
    <xdr:ext cx="194454" cy="557466"/>
    <xdr:sp macro="" textlink="">
      <xdr:nvSpPr>
        <xdr:cNvPr id="1061" name="TextBox 1060">
          <a:extLst>
            <a:ext uri="{FF2B5EF4-FFF2-40B4-BE49-F238E27FC236}">
              <a16:creationId xmlns:a16="http://schemas.microsoft.com/office/drawing/2014/main" id="{0FEF6BB6-736B-44EF-8304-F55919503D60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154</xdr:row>
      <xdr:rowOff>0</xdr:rowOff>
    </xdr:from>
    <xdr:ext cx="194454" cy="557466"/>
    <xdr:sp macro="" textlink="">
      <xdr:nvSpPr>
        <xdr:cNvPr id="1062" name="TextBox 1061">
          <a:extLst>
            <a:ext uri="{FF2B5EF4-FFF2-40B4-BE49-F238E27FC236}">
              <a16:creationId xmlns:a16="http://schemas.microsoft.com/office/drawing/2014/main" id="{29A5BB37-1877-4A7D-AB9A-4239CFF5A5D5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154</xdr:row>
      <xdr:rowOff>0</xdr:rowOff>
    </xdr:from>
    <xdr:ext cx="194454" cy="557466"/>
    <xdr:sp macro="" textlink="">
      <xdr:nvSpPr>
        <xdr:cNvPr id="1063" name="TextBox 1062">
          <a:extLst>
            <a:ext uri="{FF2B5EF4-FFF2-40B4-BE49-F238E27FC236}">
              <a16:creationId xmlns:a16="http://schemas.microsoft.com/office/drawing/2014/main" id="{B6928BA9-F11D-4687-AA7B-2A88DFD9B867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154</xdr:row>
      <xdr:rowOff>0</xdr:rowOff>
    </xdr:from>
    <xdr:ext cx="194454" cy="557466"/>
    <xdr:sp macro="" textlink="">
      <xdr:nvSpPr>
        <xdr:cNvPr id="1064" name="TextBox 1063">
          <a:extLst>
            <a:ext uri="{FF2B5EF4-FFF2-40B4-BE49-F238E27FC236}">
              <a16:creationId xmlns:a16="http://schemas.microsoft.com/office/drawing/2014/main" id="{7953EBAA-F4F3-4999-8F06-F4919F5A78EF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154</xdr:row>
      <xdr:rowOff>0</xdr:rowOff>
    </xdr:from>
    <xdr:ext cx="194454" cy="557466"/>
    <xdr:sp macro="" textlink="">
      <xdr:nvSpPr>
        <xdr:cNvPr id="1065" name="TextBox 1064">
          <a:extLst>
            <a:ext uri="{FF2B5EF4-FFF2-40B4-BE49-F238E27FC236}">
              <a16:creationId xmlns:a16="http://schemas.microsoft.com/office/drawing/2014/main" id="{5379D18B-B75F-4E4A-ACCB-09E12321CC39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155</xdr:row>
      <xdr:rowOff>0</xdr:rowOff>
    </xdr:from>
    <xdr:ext cx="194454" cy="557466"/>
    <xdr:sp macro="" textlink="">
      <xdr:nvSpPr>
        <xdr:cNvPr id="1066" name="TextBox 1065">
          <a:extLst>
            <a:ext uri="{FF2B5EF4-FFF2-40B4-BE49-F238E27FC236}">
              <a16:creationId xmlns:a16="http://schemas.microsoft.com/office/drawing/2014/main" id="{4B2BE94E-251E-4B68-B476-36362507074F}"/>
            </a:ext>
          </a:extLst>
        </xdr:cNvPr>
        <xdr:cNvSpPr txBox="1"/>
      </xdr:nvSpPr>
      <xdr:spPr>
        <a:xfrm>
          <a:off x="815003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155</xdr:row>
      <xdr:rowOff>0</xdr:rowOff>
    </xdr:from>
    <xdr:ext cx="194454" cy="557466"/>
    <xdr:sp macro="" textlink="">
      <xdr:nvSpPr>
        <xdr:cNvPr id="1067" name="TextBox 1066">
          <a:extLst>
            <a:ext uri="{FF2B5EF4-FFF2-40B4-BE49-F238E27FC236}">
              <a16:creationId xmlns:a16="http://schemas.microsoft.com/office/drawing/2014/main" id="{AE02C488-B5CC-460D-ABA5-31CF4E3845D3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155</xdr:row>
      <xdr:rowOff>0</xdr:rowOff>
    </xdr:from>
    <xdr:ext cx="194454" cy="557466"/>
    <xdr:sp macro="" textlink="">
      <xdr:nvSpPr>
        <xdr:cNvPr id="1068" name="TextBox 1067">
          <a:extLst>
            <a:ext uri="{FF2B5EF4-FFF2-40B4-BE49-F238E27FC236}">
              <a16:creationId xmlns:a16="http://schemas.microsoft.com/office/drawing/2014/main" id="{A565A4D6-3BB0-478F-A10C-A9230C597110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155</xdr:row>
      <xdr:rowOff>0</xdr:rowOff>
    </xdr:from>
    <xdr:ext cx="194454" cy="557466"/>
    <xdr:sp macro="" textlink="">
      <xdr:nvSpPr>
        <xdr:cNvPr id="1069" name="TextBox 1068">
          <a:extLst>
            <a:ext uri="{FF2B5EF4-FFF2-40B4-BE49-F238E27FC236}">
              <a16:creationId xmlns:a16="http://schemas.microsoft.com/office/drawing/2014/main" id="{C8A6D9E6-F4DE-455C-AD72-45B03E6A15A6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155</xdr:row>
      <xdr:rowOff>0</xdr:rowOff>
    </xdr:from>
    <xdr:ext cx="194454" cy="557466"/>
    <xdr:sp macro="" textlink="">
      <xdr:nvSpPr>
        <xdr:cNvPr id="1070" name="TextBox 1069">
          <a:extLst>
            <a:ext uri="{FF2B5EF4-FFF2-40B4-BE49-F238E27FC236}">
              <a16:creationId xmlns:a16="http://schemas.microsoft.com/office/drawing/2014/main" id="{E4ED0064-603C-4D68-82FB-B9427424E645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155</xdr:row>
      <xdr:rowOff>0</xdr:rowOff>
    </xdr:from>
    <xdr:ext cx="194454" cy="557466"/>
    <xdr:sp macro="" textlink="">
      <xdr:nvSpPr>
        <xdr:cNvPr id="1071" name="TextBox 1070">
          <a:extLst>
            <a:ext uri="{FF2B5EF4-FFF2-40B4-BE49-F238E27FC236}">
              <a16:creationId xmlns:a16="http://schemas.microsoft.com/office/drawing/2014/main" id="{0C3AEA2A-CBB5-4540-A29C-1D96E2E86ABB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155</xdr:row>
      <xdr:rowOff>0</xdr:rowOff>
    </xdr:from>
    <xdr:ext cx="194454" cy="557466"/>
    <xdr:sp macro="" textlink="">
      <xdr:nvSpPr>
        <xdr:cNvPr id="1072" name="TextBox 1071">
          <a:extLst>
            <a:ext uri="{FF2B5EF4-FFF2-40B4-BE49-F238E27FC236}">
              <a16:creationId xmlns:a16="http://schemas.microsoft.com/office/drawing/2014/main" id="{1B19293B-999D-4FD1-9A87-DE5CF72779DB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156</xdr:row>
      <xdr:rowOff>0</xdr:rowOff>
    </xdr:from>
    <xdr:ext cx="194454" cy="557466"/>
    <xdr:sp macro="" textlink="">
      <xdr:nvSpPr>
        <xdr:cNvPr id="1073" name="TextBox 1072">
          <a:extLst>
            <a:ext uri="{FF2B5EF4-FFF2-40B4-BE49-F238E27FC236}">
              <a16:creationId xmlns:a16="http://schemas.microsoft.com/office/drawing/2014/main" id="{7AF313B4-FAB1-4153-AC50-5FEB6CF6F3EF}"/>
            </a:ext>
          </a:extLst>
        </xdr:cNvPr>
        <xdr:cNvSpPr txBox="1"/>
      </xdr:nvSpPr>
      <xdr:spPr>
        <a:xfrm>
          <a:off x="815003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156</xdr:row>
      <xdr:rowOff>0</xdr:rowOff>
    </xdr:from>
    <xdr:ext cx="194454" cy="557466"/>
    <xdr:sp macro="" textlink="">
      <xdr:nvSpPr>
        <xdr:cNvPr id="1074" name="TextBox 1073">
          <a:extLst>
            <a:ext uri="{FF2B5EF4-FFF2-40B4-BE49-F238E27FC236}">
              <a16:creationId xmlns:a16="http://schemas.microsoft.com/office/drawing/2014/main" id="{11CDB307-3F4C-41EC-96BC-19734ACC75C4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156</xdr:row>
      <xdr:rowOff>0</xdr:rowOff>
    </xdr:from>
    <xdr:ext cx="194454" cy="557466"/>
    <xdr:sp macro="" textlink="">
      <xdr:nvSpPr>
        <xdr:cNvPr id="1075" name="TextBox 1074">
          <a:extLst>
            <a:ext uri="{FF2B5EF4-FFF2-40B4-BE49-F238E27FC236}">
              <a16:creationId xmlns:a16="http://schemas.microsoft.com/office/drawing/2014/main" id="{C61DAECA-E6E8-49A2-9CA4-B20228D9CC12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156</xdr:row>
      <xdr:rowOff>0</xdr:rowOff>
    </xdr:from>
    <xdr:ext cx="194454" cy="557466"/>
    <xdr:sp macro="" textlink="">
      <xdr:nvSpPr>
        <xdr:cNvPr id="1076" name="TextBox 1075">
          <a:extLst>
            <a:ext uri="{FF2B5EF4-FFF2-40B4-BE49-F238E27FC236}">
              <a16:creationId xmlns:a16="http://schemas.microsoft.com/office/drawing/2014/main" id="{C96E67E2-41FB-4896-ACF4-697774B168FB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156</xdr:row>
      <xdr:rowOff>0</xdr:rowOff>
    </xdr:from>
    <xdr:ext cx="194454" cy="557466"/>
    <xdr:sp macro="" textlink="">
      <xdr:nvSpPr>
        <xdr:cNvPr id="1077" name="TextBox 1076">
          <a:extLst>
            <a:ext uri="{FF2B5EF4-FFF2-40B4-BE49-F238E27FC236}">
              <a16:creationId xmlns:a16="http://schemas.microsoft.com/office/drawing/2014/main" id="{5EE8F5AB-102C-4C5B-B51B-4687917DB5CB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156</xdr:row>
      <xdr:rowOff>0</xdr:rowOff>
    </xdr:from>
    <xdr:ext cx="194454" cy="557466"/>
    <xdr:sp macro="" textlink="">
      <xdr:nvSpPr>
        <xdr:cNvPr id="1078" name="TextBox 1077">
          <a:extLst>
            <a:ext uri="{FF2B5EF4-FFF2-40B4-BE49-F238E27FC236}">
              <a16:creationId xmlns:a16="http://schemas.microsoft.com/office/drawing/2014/main" id="{51FD2581-4C97-4BDD-8803-5FDD5511132B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156</xdr:row>
      <xdr:rowOff>0</xdr:rowOff>
    </xdr:from>
    <xdr:ext cx="194454" cy="557466"/>
    <xdr:sp macro="" textlink="">
      <xdr:nvSpPr>
        <xdr:cNvPr id="1079" name="TextBox 1078">
          <a:extLst>
            <a:ext uri="{FF2B5EF4-FFF2-40B4-BE49-F238E27FC236}">
              <a16:creationId xmlns:a16="http://schemas.microsoft.com/office/drawing/2014/main" id="{6420DFC0-6D0A-4DE8-9212-E5E68CC6B7B7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157</xdr:row>
      <xdr:rowOff>0</xdr:rowOff>
    </xdr:from>
    <xdr:ext cx="194454" cy="557466"/>
    <xdr:sp macro="" textlink="">
      <xdr:nvSpPr>
        <xdr:cNvPr id="1080" name="TextBox 1079">
          <a:extLst>
            <a:ext uri="{FF2B5EF4-FFF2-40B4-BE49-F238E27FC236}">
              <a16:creationId xmlns:a16="http://schemas.microsoft.com/office/drawing/2014/main" id="{52CC15DB-1421-48C1-8FAE-29406485449C}"/>
            </a:ext>
          </a:extLst>
        </xdr:cNvPr>
        <xdr:cNvSpPr txBox="1"/>
      </xdr:nvSpPr>
      <xdr:spPr>
        <a:xfrm>
          <a:off x="815003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157</xdr:row>
      <xdr:rowOff>0</xdr:rowOff>
    </xdr:from>
    <xdr:ext cx="194454" cy="557466"/>
    <xdr:sp macro="" textlink="">
      <xdr:nvSpPr>
        <xdr:cNvPr id="1081" name="TextBox 1080">
          <a:extLst>
            <a:ext uri="{FF2B5EF4-FFF2-40B4-BE49-F238E27FC236}">
              <a16:creationId xmlns:a16="http://schemas.microsoft.com/office/drawing/2014/main" id="{594B907C-AD9D-409A-A544-08F38BD2037E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157</xdr:row>
      <xdr:rowOff>0</xdr:rowOff>
    </xdr:from>
    <xdr:ext cx="194454" cy="557466"/>
    <xdr:sp macro="" textlink="">
      <xdr:nvSpPr>
        <xdr:cNvPr id="1082" name="TextBox 1081">
          <a:extLst>
            <a:ext uri="{FF2B5EF4-FFF2-40B4-BE49-F238E27FC236}">
              <a16:creationId xmlns:a16="http://schemas.microsoft.com/office/drawing/2014/main" id="{9C4A3935-831F-4945-A3A0-AE39D46F651B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157</xdr:row>
      <xdr:rowOff>0</xdr:rowOff>
    </xdr:from>
    <xdr:ext cx="194454" cy="557466"/>
    <xdr:sp macro="" textlink="">
      <xdr:nvSpPr>
        <xdr:cNvPr id="1083" name="TextBox 1082">
          <a:extLst>
            <a:ext uri="{FF2B5EF4-FFF2-40B4-BE49-F238E27FC236}">
              <a16:creationId xmlns:a16="http://schemas.microsoft.com/office/drawing/2014/main" id="{C5051519-11FB-4B2E-8873-0176E74122A6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157</xdr:row>
      <xdr:rowOff>0</xdr:rowOff>
    </xdr:from>
    <xdr:ext cx="194454" cy="557466"/>
    <xdr:sp macro="" textlink="">
      <xdr:nvSpPr>
        <xdr:cNvPr id="1084" name="TextBox 1083">
          <a:extLst>
            <a:ext uri="{FF2B5EF4-FFF2-40B4-BE49-F238E27FC236}">
              <a16:creationId xmlns:a16="http://schemas.microsoft.com/office/drawing/2014/main" id="{880E186B-AC85-4364-92F9-0183E5E8F23E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157</xdr:row>
      <xdr:rowOff>0</xdr:rowOff>
    </xdr:from>
    <xdr:ext cx="194454" cy="557466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702A38A2-12B7-4A83-AD72-B143BED04857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157</xdr:row>
      <xdr:rowOff>0</xdr:rowOff>
    </xdr:from>
    <xdr:ext cx="194454" cy="557466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CCDCC315-D03D-4A96-A486-055CE96D9A11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158</xdr:row>
      <xdr:rowOff>0</xdr:rowOff>
    </xdr:from>
    <xdr:ext cx="194454" cy="557466"/>
    <xdr:sp macro="" textlink="">
      <xdr:nvSpPr>
        <xdr:cNvPr id="1087" name="TextBox 1086">
          <a:extLst>
            <a:ext uri="{FF2B5EF4-FFF2-40B4-BE49-F238E27FC236}">
              <a16:creationId xmlns:a16="http://schemas.microsoft.com/office/drawing/2014/main" id="{12719A84-F375-459B-AE23-C0CE06A2F3A5}"/>
            </a:ext>
          </a:extLst>
        </xdr:cNvPr>
        <xdr:cNvSpPr txBox="1"/>
      </xdr:nvSpPr>
      <xdr:spPr>
        <a:xfrm>
          <a:off x="815003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158</xdr:row>
      <xdr:rowOff>0</xdr:rowOff>
    </xdr:from>
    <xdr:ext cx="194454" cy="557466"/>
    <xdr:sp macro="" textlink="">
      <xdr:nvSpPr>
        <xdr:cNvPr id="1088" name="TextBox 1087">
          <a:extLst>
            <a:ext uri="{FF2B5EF4-FFF2-40B4-BE49-F238E27FC236}">
              <a16:creationId xmlns:a16="http://schemas.microsoft.com/office/drawing/2014/main" id="{B335DEDC-292B-4910-BB7B-ED5B6278153D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158</xdr:row>
      <xdr:rowOff>0</xdr:rowOff>
    </xdr:from>
    <xdr:ext cx="194454" cy="557466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40E04779-2470-4419-AC4E-8BC9A0A88F40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158</xdr:row>
      <xdr:rowOff>0</xdr:rowOff>
    </xdr:from>
    <xdr:ext cx="194454" cy="557466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4973BEE3-1D8F-4B09-A697-C1A2ABD9309D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158</xdr:row>
      <xdr:rowOff>0</xdr:rowOff>
    </xdr:from>
    <xdr:ext cx="194454" cy="557466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EA5E6B3F-BB30-48B4-9CE8-D4EE521028B9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158</xdr:row>
      <xdr:rowOff>0</xdr:rowOff>
    </xdr:from>
    <xdr:ext cx="194454" cy="557466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31D3BC74-9A3F-4C81-829A-B43045CCBE5B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158</xdr:row>
      <xdr:rowOff>0</xdr:rowOff>
    </xdr:from>
    <xdr:ext cx="194454" cy="557466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924AB32F-0EE0-423B-83C6-711AF2E552B2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159</xdr:row>
      <xdr:rowOff>0</xdr:rowOff>
    </xdr:from>
    <xdr:ext cx="194454" cy="557466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02A47AF2-66CD-4D60-A66D-095BB862360D}"/>
            </a:ext>
          </a:extLst>
        </xdr:cNvPr>
        <xdr:cNvSpPr txBox="1"/>
      </xdr:nvSpPr>
      <xdr:spPr>
        <a:xfrm>
          <a:off x="815003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159</xdr:row>
      <xdr:rowOff>0</xdr:rowOff>
    </xdr:from>
    <xdr:ext cx="194454" cy="557466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1E0258A9-A39F-4D84-B4CA-4EBF4565E0AC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159</xdr:row>
      <xdr:rowOff>0</xdr:rowOff>
    </xdr:from>
    <xdr:ext cx="194454" cy="557466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DF1742E3-0070-4B28-B11E-7AC76CB03732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159</xdr:row>
      <xdr:rowOff>0</xdr:rowOff>
    </xdr:from>
    <xdr:ext cx="194454" cy="557466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FA78FCA4-87E3-4C44-BA40-3F0B6BF259AC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159</xdr:row>
      <xdr:rowOff>0</xdr:rowOff>
    </xdr:from>
    <xdr:ext cx="194454" cy="557466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C2844505-AA45-4B56-88F1-0BF83F5A5041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159</xdr:row>
      <xdr:rowOff>0</xdr:rowOff>
    </xdr:from>
    <xdr:ext cx="194454" cy="557466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4B1E3707-D982-467B-907E-E532AF73FD26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159</xdr:row>
      <xdr:rowOff>0</xdr:rowOff>
    </xdr:from>
    <xdr:ext cx="194454" cy="557466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712137C6-6F85-4782-B6A9-BA533B29C5B9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160</xdr:row>
      <xdr:rowOff>0</xdr:rowOff>
    </xdr:from>
    <xdr:ext cx="194454" cy="557466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0993D9AF-C43F-43C3-A3B6-BE3D60218030}"/>
            </a:ext>
          </a:extLst>
        </xdr:cNvPr>
        <xdr:cNvSpPr txBox="1"/>
      </xdr:nvSpPr>
      <xdr:spPr>
        <a:xfrm>
          <a:off x="815003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160</xdr:row>
      <xdr:rowOff>0</xdr:rowOff>
    </xdr:from>
    <xdr:ext cx="194454" cy="557466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EFD41EF4-198D-459E-93B1-D0AE3061A0CC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160</xdr:row>
      <xdr:rowOff>0</xdr:rowOff>
    </xdr:from>
    <xdr:ext cx="194454" cy="557466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B8EA33D9-B316-45A7-8D2A-B6438B3BB9C3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160</xdr:row>
      <xdr:rowOff>0</xdr:rowOff>
    </xdr:from>
    <xdr:ext cx="194454" cy="557466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FDCEECDD-CB6D-4B12-8E27-952DBD4FA1C2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160</xdr:row>
      <xdr:rowOff>0</xdr:rowOff>
    </xdr:from>
    <xdr:ext cx="194454" cy="557466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49E06322-D085-4774-930B-65EA3A319193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160</xdr:row>
      <xdr:rowOff>0</xdr:rowOff>
    </xdr:from>
    <xdr:ext cx="194454" cy="557466"/>
    <xdr:sp macro="" textlink="">
      <xdr:nvSpPr>
        <xdr:cNvPr id="1106" name="TextBox 1105">
          <a:extLst>
            <a:ext uri="{FF2B5EF4-FFF2-40B4-BE49-F238E27FC236}">
              <a16:creationId xmlns:a16="http://schemas.microsoft.com/office/drawing/2014/main" id="{E8AFD484-D712-4369-945B-60456A84A4BD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160</xdr:row>
      <xdr:rowOff>0</xdr:rowOff>
    </xdr:from>
    <xdr:ext cx="194454" cy="557466"/>
    <xdr:sp macro="" textlink="">
      <xdr:nvSpPr>
        <xdr:cNvPr id="1107" name="TextBox 1106">
          <a:extLst>
            <a:ext uri="{FF2B5EF4-FFF2-40B4-BE49-F238E27FC236}">
              <a16:creationId xmlns:a16="http://schemas.microsoft.com/office/drawing/2014/main" id="{FD2AABBD-ADA9-4F3E-BE19-A2C17CDCED31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161</xdr:row>
      <xdr:rowOff>0</xdr:rowOff>
    </xdr:from>
    <xdr:ext cx="194454" cy="557466"/>
    <xdr:sp macro="" textlink="">
      <xdr:nvSpPr>
        <xdr:cNvPr id="1108" name="TextBox 1107">
          <a:extLst>
            <a:ext uri="{FF2B5EF4-FFF2-40B4-BE49-F238E27FC236}">
              <a16:creationId xmlns:a16="http://schemas.microsoft.com/office/drawing/2014/main" id="{5A1015BB-9DE0-4D46-8595-40F893BF50FA}"/>
            </a:ext>
          </a:extLst>
        </xdr:cNvPr>
        <xdr:cNvSpPr txBox="1"/>
      </xdr:nvSpPr>
      <xdr:spPr>
        <a:xfrm>
          <a:off x="815003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161</xdr:row>
      <xdr:rowOff>0</xdr:rowOff>
    </xdr:from>
    <xdr:ext cx="194454" cy="557466"/>
    <xdr:sp macro="" textlink="">
      <xdr:nvSpPr>
        <xdr:cNvPr id="1109" name="TextBox 1108">
          <a:extLst>
            <a:ext uri="{FF2B5EF4-FFF2-40B4-BE49-F238E27FC236}">
              <a16:creationId xmlns:a16="http://schemas.microsoft.com/office/drawing/2014/main" id="{5BCC1D34-273D-44E0-9919-8F19861518CB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161</xdr:row>
      <xdr:rowOff>0</xdr:rowOff>
    </xdr:from>
    <xdr:ext cx="194454" cy="557466"/>
    <xdr:sp macro="" textlink="">
      <xdr:nvSpPr>
        <xdr:cNvPr id="1110" name="TextBox 1109">
          <a:extLst>
            <a:ext uri="{FF2B5EF4-FFF2-40B4-BE49-F238E27FC236}">
              <a16:creationId xmlns:a16="http://schemas.microsoft.com/office/drawing/2014/main" id="{B2A040A8-A1B2-471E-98DF-5B339FEFD075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161</xdr:row>
      <xdr:rowOff>0</xdr:rowOff>
    </xdr:from>
    <xdr:ext cx="194454" cy="557466"/>
    <xdr:sp macro="" textlink="">
      <xdr:nvSpPr>
        <xdr:cNvPr id="1111" name="TextBox 1110">
          <a:extLst>
            <a:ext uri="{FF2B5EF4-FFF2-40B4-BE49-F238E27FC236}">
              <a16:creationId xmlns:a16="http://schemas.microsoft.com/office/drawing/2014/main" id="{498ACE20-1357-45A9-B5E1-40CF9DDBB814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161</xdr:row>
      <xdr:rowOff>0</xdr:rowOff>
    </xdr:from>
    <xdr:ext cx="194454" cy="557466"/>
    <xdr:sp macro="" textlink="">
      <xdr:nvSpPr>
        <xdr:cNvPr id="1112" name="TextBox 1111">
          <a:extLst>
            <a:ext uri="{FF2B5EF4-FFF2-40B4-BE49-F238E27FC236}">
              <a16:creationId xmlns:a16="http://schemas.microsoft.com/office/drawing/2014/main" id="{20E36083-2505-49FE-8493-609551C45D48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161</xdr:row>
      <xdr:rowOff>0</xdr:rowOff>
    </xdr:from>
    <xdr:ext cx="194454" cy="557466"/>
    <xdr:sp macro="" textlink="">
      <xdr:nvSpPr>
        <xdr:cNvPr id="1113" name="TextBox 1112">
          <a:extLst>
            <a:ext uri="{FF2B5EF4-FFF2-40B4-BE49-F238E27FC236}">
              <a16:creationId xmlns:a16="http://schemas.microsoft.com/office/drawing/2014/main" id="{0F9FC97D-43B1-4670-A41F-A4E7F18DBB83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161</xdr:row>
      <xdr:rowOff>0</xdr:rowOff>
    </xdr:from>
    <xdr:ext cx="194454" cy="557466"/>
    <xdr:sp macro="" textlink="">
      <xdr:nvSpPr>
        <xdr:cNvPr id="1114" name="TextBox 1113">
          <a:extLst>
            <a:ext uri="{FF2B5EF4-FFF2-40B4-BE49-F238E27FC236}">
              <a16:creationId xmlns:a16="http://schemas.microsoft.com/office/drawing/2014/main" id="{4FCC25C3-FDA6-4F8F-B771-95B57A4FF123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162</xdr:row>
      <xdr:rowOff>0</xdr:rowOff>
    </xdr:from>
    <xdr:ext cx="194454" cy="557466"/>
    <xdr:sp macro="" textlink="">
      <xdr:nvSpPr>
        <xdr:cNvPr id="1115" name="TextBox 1114">
          <a:extLst>
            <a:ext uri="{FF2B5EF4-FFF2-40B4-BE49-F238E27FC236}">
              <a16:creationId xmlns:a16="http://schemas.microsoft.com/office/drawing/2014/main" id="{C4980B6C-035F-4254-B4A4-E4CDECD4AC32}"/>
            </a:ext>
          </a:extLst>
        </xdr:cNvPr>
        <xdr:cNvSpPr txBox="1"/>
      </xdr:nvSpPr>
      <xdr:spPr>
        <a:xfrm>
          <a:off x="815003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162</xdr:row>
      <xdr:rowOff>0</xdr:rowOff>
    </xdr:from>
    <xdr:ext cx="194454" cy="557466"/>
    <xdr:sp macro="" textlink="">
      <xdr:nvSpPr>
        <xdr:cNvPr id="1116" name="TextBox 1115">
          <a:extLst>
            <a:ext uri="{FF2B5EF4-FFF2-40B4-BE49-F238E27FC236}">
              <a16:creationId xmlns:a16="http://schemas.microsoft.com/office/drawing/2014/main" id="{2F7F76BA-B606-4BF1-A6A8-7699C11F5543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162</xdr:row>
      <xdr:rowOff>0</xdr:rowOff>
    </xdr:from>
    <xdr:ext cx="194454" cy="557466"/>
    <xdr:sp macro="" textlink="">
      <xdr:nvSpPr>
        <xdr:cNvPr id="1117" name="TextBox 1116">
          <a:extLst>
            <a:ext uri="{FF2B5EF4-FFF2-40B4-BE49-F238E27FC236}">
              <a16:creationId xmlns:a16="http://schemas.microsoft.com/office/drawing/2014/main" id="{610D8051-EF86-44B4-B290-3A41BAB9E3C8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162</xdr:row>
      <xdr:rowOff>0</xdr:rowOff>
    </xdr:from>
    <xdr:ext cx="194454" cy="557466"/>
    <xdr:sp macro="" textlink="">
      <xdr:nvSpPr>
        <xdr:cNvPr id="1118" name="TextBox 1117">
          <a:extLst>
            <a:ext uri="{FF2B5EF4-FFF2-40B4-BE49-F238E27FC236}">
              <a16:creationId xmlns:a16="http://schemas.microsoft.com/office/drawing/2014/main" id="{87056366-3094-4D4A-97C9-36569D8D5E09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162</xdr:row>
      <xdr:rowOff>0</xdr:rowOff>
    </xdr:from>
    <xdr:ext cx="194454" cy="557466"/>
    <xdr:sp macro="" textlink="">
      <xdr:nvSpPr>
        <xdr:cNvPr id="1119" name="TextBox 1118">
          <a:extLst>
            <a:ext uri="{FF2B5EF4-FFF2-40B4-BE49-F238E27FC236}">
              <a16:creationId xmlns:a16="http://schemas.microsoft.com/office/drawing/2014/main" id="{33CBCE90-4853-415F-AC0C-7181B66B87BE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162</xdr:row>
      <xdr:rowOff>0</xdr:rowOff>
    </xdr:from>
    <xdr:ext cx="194454" cy="557466"/>
    <xdr:sp macro="" textlink="">
      <xdr:nvSpPr>
        <xdr:cNvPr id="1120" name="TextBox 1119">
          <a:extLst>
            <a:ext uri="{FF2B5EF4-FFF2-40B4-BE49-F238E27FC236}">
              <a16:creationId xmlns:a16="http://schemas.microsoft.com/office/drawing/2014/main" id="{8464A09C-ED75-463F-A6A8-61531AEF02F0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162</xdr:row>
      <xdr:rowOff>0</xdr:rowOff>
    </xdr:from>
    <xdr:ext cx="194454" cy="557466"/>
    <xdr:sp macro="" textlink="">
      <xdr:nvSpPr>
        <xdr:cNvPr id="1121" name="TextBox 1120">
          <a:extLst>
            <a:ext uri="{FF2B5EF4-FFF2-40B4-BE49-F238E27FC236}">
              <a16:creationId xmlns:a16="http://schemas.microsoft.com/office/drawing/2014/main" id="{B377D727-D97F-4ACC-9327-3031F7388F31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163</xdr:row>
      <xdr:rowOff>0</xdr:rowOff>
    </xdr:from>
    <xdr:ext cx="194454" cy="557466"/>
    <xdr:sp macro="" textlink="">
      <xdr:nvSpPr>
        <xdr:cNvPr id="1122" name="TextBox 1121">
          <a:extLst>
            <a:ext uri="{FF2B5EF4-FFF2-40B4-BE49-F238E27FC236}">
              <a16:creationId xmlns:a16="http://schemas.microsoft.com/office/drawing/2014/main" id="{10CE660F-1087-4C08-BF52-B7270F1DB87F}"/>
            </a:ext>
          </a:extLst>
        </xdr:cNvPr>
        <xdr:cNvSpPr txBox="1"/>
      </xdr:nvSpPr>
      <xdr:spPr>
        <a:xfrm>
          <a:off x="815003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163</xdr:row>
      <xdr:rowOff>0</xdr:rowOff>
    </xdr:from>
    <xdr:ext cx="194454" cy="557466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E434543B-B9EC-4DD6-8DCC-3808CB5E3DCB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163</xdr:row>
      <xdr:rowOff>0</xdr:rowOff>
    </xdr:from>
    <xdr:ext cx="194454" cy="557466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B1D971FE-6739-4DCC-9490-0BDABDE1DA35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163</xdr:row>
      <xdr:rowOff>0</xdr:rowOff>
    </xdr:from>
    <xdr:ext cx="194454" cy="557466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2DB46F49-916F-498B-BF41-5DD7005218C7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163</xdr:row>
      <xdr:rowOff>0</xdr:rowOff>
    </xdr:from>
    <xdr:ext cx="194454" cy="557466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983D8D61-7C92-46FE-999D-7C1D690BD868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163</xdr:row>
      <xdr:rowOff>0</xdr:rowOff>
    </xdr:from>
    <xdr:ext cx="194454" cy="557466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6048899C-CA22-4922-A397-86357A9BBF87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163</xdr:row>
      <xdr:rowOff>0</xdr:rowOff>
    </xdr:from>
    <xdr:ext cx="194454" cy="557466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83292CD7-111B-4EEA-A10E-EB1C2068E9B4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164</xdr:row>
      <xdr:rowOff>0</xdr:rowOff>
    </xdr:from>
    <xdr:ext cx="194454" cy="557466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78555869-233D-4D5B-9F07-4062F03298AE}"/>
            </a:ext>
          </a:extLst>
        </xdr:cNvPr>
        <xdr:cNvSpPr txBox="1"/>
      </xdr:nvSpPr>
      <xdr:spPr>
        <a:xfrm>
          <a:off x="815003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164</xdr:row>
      <xdr:rowOff>0</xdr:rowOff>
    </xdr:from>
    <xdr:ext cx="194454" cy="557466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7D826D03-5822-4DE9-9836-6F436AF99EBB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164</xdr:row>
      <xdr:rowOff>0</xdr:rowOff>
    </xdr:from>
    <xdr:ext cx="194454" cy="557466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073E3F08-9676-4E09-9A7C-0BCF5DE88FD4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164</xdr:row>
      <xdr:rowOff>0</xdr:rowOff>
    </xdr:from>
    <xdr:ext cx="194454" cy="557466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82C1F47F-CCE8-49ED-A863-69B4BC579A4A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164</xdr:row>
      <xdr:rowOff>0</xdr:rowOff>
    </xdr:from>
    <xdr:ext cx="194454" cy="557466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4D0D7415-EB4E-491A-9193-00A5C068F59C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164</xdr:row>
      <xdr:rowOff>0</xdr:rowOff>
    </xdr:from>
    <xdr:ext cx="194454" cy="557466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E1AFC9E1-23FC-4084-9284-D2E12FE7E755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164</xdr:row>
      <xdr:rowOff>0</xdr:rowOff>
    </xdr:from>
    <xdr:ext cx="194454" cy="557466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C0989D06-7C5E-408D-BE24-ABD00C846A6E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165</xdr:row>
      <xdr:rowOff>0</xdr:rowOff>
    </xdr:from>
    <xdr:ext cx="194454" cy="557466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A1590421-6ABB-4069-8AFC-B3BE0828B5C8}"/>
            </a:ext>
          </a:extLst>
        </xdr:cNvPr>
        <xdr:cNvSpPr txBox="1"/>
      </xdr:nvSpPr>
      <xdr:spPr>
        <a:xfrm>
          <a:off x="815003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165</xdr:row>
      <xdr:rowOff>0</xdr:rowOff>
    </xdr:from>
    <xdr:ext cx="194454" cy="557466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B93B33D4-B4DC-44BF-8AD0-08399BC7AACA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165</xdr:row>
      <xdr:rowOff>0</xdr:rowOff>
    </xdr:from>
    <xdr:ext cx="194454" cy="557466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092585E2-EF09-4014-A67F-313FBAF47C3F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165</xdr:row>
      <xdr:rowOff>0</xdr:rowOff>
    </xdr:from>
    <xdr:ext cx="194454" cy="557466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4012644B-CA25-4AF8-A047-F6E0A7DFB1E8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165</xdr:row>
      <xdr:rowOff>0</xdr:rowOff>
    </xdr:from>
    <xdr:ext cx="194454" cy="557466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946A46DF-A909-44E7-9FC9-5C184A52565F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165</xdr:row>
      <xdr:rowOff>0</xdr:rowOff>
    </xdr:from>
    <xdr:ext cx="194454" cy="557466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27AFA48A-E459-442B-B25F-3F317BC47526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165</xdr:row>
      <xdr:rowOff>0</xdr:rowOff>
    </xdr:from>
    <xdr:ext cx="194454" cy="557466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481ADE68-F6C2-4BC0-85FF-593812EF8032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166</xdr:row>
      <xdr:rowOff>0</xdr:rowOff>
    </xdr:from>
    <xdr:ext cx="194454" cy="557466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58763D45-A510-44C7-B2E7-8E2F7F11BA06}"/>
            </a:ext>
          </a:extLst>
        </xdr:cNvPr>
        <xdr:cNvSpPr txBox="1"/>
      </xdr:nvSpPr>
      <xdr:spPr>
        <a:xfrm>
          <a:off x="815003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166</xdr:row>
      <xdr:rowOff>0</xdr:rowOff>
    </xdr:from>
    <xdr:ext cx="194454" cy="557466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A27F1B2C-29C5-4EF9-A092-739EE2FFA159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166</xdr:row>
      <xdr:rowOff>0</xdr:rowOff>
    </xdr:from>
    <xdr:ext cx="194454" cy="557466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B7BF995C-93B2-4C75-A7D5-EA2902A1DFC0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166</xdr:row>
      <xdr:rowOff>0</xdr:rowOff>
    </xdr:from>
    <xdr:ext cx="194454" cy="557466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98DDF3E8-1F3B-452F-9BB6-E2FEF7787321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166</xdr:row>
      <xdr:rowOff>0</xdr:rowOff>
    </xdr:from>
    <xdr:ext cx="194454" cy="557466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DFE9F606-B9DF-491A-90EF-EB6B0931A2E2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166</xdr:row>
      <xdr:rowOff>0</xdr:rowOff>
    </xdr:from>
    <xdr:ext cx="194454" cy="557466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6C596FF0-1C9B-47B4-9D5C-B0EAB6C57A1D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166</xdr:row>
      <xdr:rowOff>0</xdr:rowOff>
    </xdr:from>
    <xdr:ext cx="194454" cy="557466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CC0A6D05-303F-40BA-BC1A-C8967EC3E22C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167</xdr:row>
      <xdr:rowOff>0</xdr:rowOff>
    </xdr:from>
    <xdr:ext cx="194454" cy="557466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A6A700BB-AA3E-4A0B-8C89-60B5D62E4ECE}"/>
            </a:ext>
          </a:extLst>
        </xdr:cNvPr>
        <xdr:cNvSpPr txBox="1"/>
      </xdr:nvSpPr>
      <xdr:spPr>
        <a:xfrm>
          <a:off x="815003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167</xdr:row>
      <xdr:rowOff>0</xdr:rowOff>
    </xdr:from>
    <xdr:ext cx="194454" cy="557466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9E20A89C-9BED-4731-9ED4-EBD07D9FD673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167</xdr:row>
      <xdr:rowOff>0</xdr:rowOff>
    </xdr:from>
    <xdr:ext cx="194454" cy="557466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72EA1F9D-3542-4571-B6F1-4BF610B01FC6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167</xdr:row>
      <xdr:rowOff>0</xdr:rowOff>
    </xdr:from>
    <xdr:ext cx="194454" cy="557466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24E81901-CB4E-44B6-A45E-50C25B8268DC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167</xdr:row>
      <xdr:rowOff>0</xdr:rowOff>
    </xdr:from>
    <xdr:ext cx="194454" cy="557466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9EB12B4D-A09E-47D2-AC1C-0402E08D0DD2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167</xdr:row>
      <xdr:rowOff>0</xdr:rowOff>
    </xdr:from>
    <xdr:ext cx="194454" cy="557466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4BDB9DB0-1CE0-49FF-BF3C-DED856B8037D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167</xdr:row>
      <xdr:rowOff>0</xdr:rowOff>
    </xdr:from>
    <xdr:ext cx="194454" cy="557466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AE8462F2-E8ED-4F17-BBDE-472E6B2EE715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168</xdr:row>
      <xdr:rowOff>0</xdr:rowOff>
    </xdr:from>
    <xdr:ext cx="194454" cy="557466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35E34E3A-C0BB-4C4A-8761-C4CB2B0FF65B}"/>
            </a:ext>
          </a:extLst>
        </xdr:cNvPr>
        <xdr:cNvSpPr txBox="1"/>
      </xdr:nvSpPr>
      <xdr:spPr>
        <a:xfrm>
          <a:off x="815003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168</xdr:row>
      <xdr:rowOff>0</xdr:rowOff>
    </xdr:from>
    <xdr:ext cx="194454" cy="557466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CD3A60F9-D875-4FFE-868A-21AB4C923DDF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168</xdr:row>
      <xdr:rowOff>0</xdr:rowOff>
    </xdr:from>
    <xdr:ext cx="194454" cy="557466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A654C7A7-3FDA-4D15-8FA8-D09ADCA605A9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168</xdr:row>
      <xdr:rowOff>0</xdr:rowOff>
    </xdr:from>
    <xdr:ext cx="194454" cy="557466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27DA4655-4541-4839-8559-F311D15255EA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168</xdr:row>
      <xdr:rowOff>0</xdr:rowOff>
    </xdr:from>
    <xdr:ext cx="194454" cy="557466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8A62FE6D-8C9D-42F3-A14A-9EB5F6022140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168</xdr:row>
      <xdr:rowOff>0</xdr:rowOff>
    </xdr:from>
    <xdr:ext cx="194454" cy="557466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91705ED4-DEA4-42F1-8C20-E7169E918A67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168</xdr:row>
      <xdr:rowOff>0</xdr:rowOff>
    </xdr:from>
    <xdr:ext cx="194454" cy="557466"/>
    <xdr:sp macro="" textlink="">
      <xdr:nvSpPr>
        <xdr:cNvPr id="1163" name="TextBox 1162">
          <a:extLst>
            <a:ext uri="{FF2B5EF4-FFF2-40B4-BE49-F238E27FC236}">
              <a16:creationId xmlns:a16="http://schemas.microsoft.com/office/drawing/2014/main" id="{A8BE328C-AEEC-4CE4-B71F-12E4ACC839DE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169</xdr:row>
      <xdr:rowOff>0</xdr:rowOff>
    </xdr:from>
    <xdr:ext cx="194454" cy="557466"/>
    <xdr:sp macro="" textlink="">
      <xdr:nvSpPr>
        <xdr:cNvPr id="1164" name="TextBox 1163">
          <a:extLst>
            <a:ext uri="{FF2B5EF4-FFF2-40B4-BE49-F238E27FC236}">
              <a16:creationId xmlns:a16="http://schemas.microsoft.com/office/drawing/2014/main" id="{FC1267D9-A9CC-4DE7-8C6A-DE658B202345}"/>
            </a:ext>
          </a:extLst>
        </xdr:cNvPr>
        <xdr:cNvSpPr txBox="1"/>
      </xdr:nvSpPr>
      <xdr:spPr>
        <a:xfrm>
          <a:off x="815003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169</xdr:row>
      <xdr:rowOff>0</xdr:rowOff>
    </xdr:from>
    <xdr:ext cx="194454" cy="557466"/>
    <xdr:sp macro="" textlink="">
      <xdr:nvSpPr>
        <xdr:cNvPr id="1165" name="TextBox 1164">
          <a:extLst>
            <a:ext uri="{FF2B5EF4-FFF2-40B4-BE49-F238E27FC236}">
              <a16:creationId xmlns:a16="http://schemas.microsoft.com/office/drawing/2014/main" id="{D94735A4-2220-4C84-AAF5-3CF20F9086A8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169</xdr:row>
      <xdr:rowOff>0</xdr:rowOff>
    </xdr:from>
    <xdr:ext cx="194454" cy="557466"/>
    <xdr:sp macro="" textlink="">
      <xdr:nvSpPr>
        <xdr:cNvPr id="1166" name="TextBox 1165">
          <a:extLst>
            <a:ext uri="{FF2B5EF4-FFF2-40B4-BE49-F238E27FC236}">
              <a16:creationId xmlns:a16="http://schemas.microsoft.com/office/drawing/2014/main" id="{D8D1B9E9-3CA4-4142-B682-6EC888B53C01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169</xdr:row>
      <xdr:rowOff>0</xdr:rowOff>
    </xdr:from>
    <xdr:ext cx="194454" cy="557466"/>
    <xdr:sp macro="" textlink="">
      <xdr:nvSpPr>
        <xdr:cNvPr id="1167" name="TextBox 1166">
          <a:extLst>
            <a:ext uri="{FF2B5EF4-FFF2-40B4-BE49-F238E27FC236}">
              <a16:creationId xmlns:a16="http://schemas.microsoft.com/office/drawing/2014/main" id="{5EA82805-E965-46B2-A61D-C634BD41A937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169</xdr:row>
      <xdr:rowOff>0</xdr:rowOff>
    </xdr:from>
    <xdr:ext cx="194454" cy="557466"/>
    <xdr:sp macro="" textlink="">
      <xdr:nvSpPr>
        <xdr:cNvPr id="1168" name="TextBox 1167">
          <a:extLst>
            <a:ext uri="{FF2B5EF4-FFF2-40B4-BE49-F238E27FC236}">
              <a16:creationId xmlns:a16="http://schemas.microsoft.com/office/drawing/2014/main" id="{0F83FDE0-3360-42F0-9E3F-738B8513E269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169</xdr:row>
      <xdr:rowOff>0</xdr:rowOff>
    </xdr:from>
    <xdr:ext cx="194454" cy="557466"/>
    <xdr:sp macro="" textlink="">
      <xdr:nvSpPr>
        <xdr:cNvPr id="1169" name="TextBox 1168">
          <a:extLst>
            <a:ext uri="{FF2B5EF4-FFF2-40B4-BE49-F238E27FC236}">
              <a16:creationId xmlns:a16="http://schemas.microsoft.com/office/drawing/2014/main" id="{CBB72AD0-A21A-4DE2-9474-CFB19C699749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169</xdr:row>
      <xdr:rowOff>0</xdr:rowOff>
    </xdr:from>
    <xdr:ext cx="194454" cy="557466"/>
    <xdr:sp macro="" textlink="">
      <xdr:nvSpPr>
        <xdr:cNvPr id="1170" name="TextBox 1169">
          <a:extLst>
            <a:ext uri="{FF2B5EF4-FFF2-40B4-BE49-F238E27FC236}">
              <a16:creationId xmlns:a16="http://schemas.microsoft.com/office/drawing/2014/main" id="{88078041-557B-4864-A53B-D82EC2D047EA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170</xdr:row>
      <xdr:rowOff>0</xdr:rowOff>
    </xdr:from>
    <xdr:ext cx="194454" cy="557466"/>
    <xdr:sp macro="" textlink="">
      <xdr:nvSpPr>
        <xdr:cNvPr id="1171" name="TextBox 1170">
          <a:extLst>
            <a:ext uri="{FF2B5EF4-FFF2-40B4-BE49-F238E27FC236}">
              <a16:creationId xmlns:a16="http://schemas.microsoft.com/office/drawing/2014/main" id="{F06AF364-BA97-4528-9979-4313488F75A5}"/>
            </a:ext>
          </a:extLst>
        </xdr:cNvPr>
        <xdr:cNvSpPr txBox="1"/>
      </xdr:nvSpPr>
      <xdr:spPr>
        <a:xfrm>
          <a:off x="815003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170</xdr:row>
      <xdr:rowOff>0</xdr:rowOff>
    </xdr:from>
    <xdr:ext cx="194454" cy="557466"/>
    <xdr:sp macro="" textlink="">
      <xdr:nvSpPr>
        <xdr:cNvPr id="1172" name="TextBox 1171">
          <a:extLst>
            <a:ext uri="{FF2B5EF4-FFF2-40B4-BE49-F238E27FC236}">
              <a16:creationId xmlns:a16="http://schemas.microsoft.com/office/drawing/2014/main" id="{B9548418-E496-4428-A825-EF5A6822BF0A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170</xdr:row>
      <xdr:rowOff>0</xdr:rowOff>
    </xdr:from>
    <xdr:ext cx="194454" cy="557466"/>
    <xdr:sp macro="" textlink="">
      <xdr:nvSpPr>
        <xdr:cNvPr id="1173" name="TextBox 1172">
          <a:extLst>
            <a:ext uri="{FF2B5EF4-FFF2-40B4-BE49-F238E27FC236}">
              <a16:creationId xmlns:a16="http://schemas.microsoft.com/office/drawing/2014/main" id="{EDF4E02B-BC52-4723-8655-0B5D95565104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170</xdr:row>
      <xdr:rowOff>0</xdr:rowOff>
    </xdr:from>
    <xdr:ext cx="194454" cy="557466"/>
    <xdr:sp macro="" textlink="">
      <xdr:nvSpPr>
        <xdr:cNvPr id="1174" name="TextBox 1173">
          <a:extLst>
            <a:ext uri="{FF2B5EF4-FFF2-40B4-BE49-F238E27FC236}">
              <a16:creationId xmlns:a16="http://schemas.microsoft.com/office/drawing/2014/main" id="{CF288D03-D457-4494-9743-725A74A038A8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170</xdr:row>
      <xdr:rowOff>0</xdr:rowOff>
    </xdr:from>
    <xdr:ext cx="194454" cy="557466"/>
    <xdr:sp macro="" textlink="">
      <xdr:nvSpPr>
        <xdr:cNvPr id="1175" name="TextBox 1174">
          <a:extLst>
            <a:ext uri="{FF2B5EF4-FFF2-40B4-BE49-F238E27FC236}">
              <a16:creationId xmlns:a16="http://schemas.microsoft.com/office/drawing/2014/main" id="{8CF8248F-EF67-4F1A-B483-9C575BD26435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170</xdr:row>
      <xdr:rowOff>0</xdr:rowOff>
    </xdr:from>
    <xdr:ext cx="194454" cy="557466"/>
    <xdr:sp macro="" textlink="">
      <xdr:nvSpPr>
        <xdr:cNvPr id="1176" name="TextBox 1175">
          <a:extLst>
            <a:ext uri="{FF2B5EF4-FFF2-40B4-BE49-F238E27FC236}">
              <a16:creationId xmlns:a16="http://schemas.microsoft.com/office/drawing/2014/main" id="{146750FE-30A5-4CD3-A700-8A9DEEA0590B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170</xdr:row>
      <xdr:rowOff>0</xdr:rowOff>
    </xdr:from>
    <xdr:ext cx="194454" cy="557466"/>
    <xdr:sp macro="" textlink="">
      <xdr:nvSpPr>
        <xdr:cNvPr id="1177" name="TextBox 1176">
          <a:extLst>
            <a:ext uri="{FF2B5EF4-FFF2-40B4-BE49-F238E27FC236}">
              <a16:creationId xmlns:a16="http://schemas.microsoft.com/office/drawing/2014/main" id="{86A8D25B-B4CD-47FB-921A-1303D8AEF96A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171</xdr:row>
      <xdr:rowOff>0</xdr:rowOff>
    </xdr:from>
    <xdr:ext cx="194454" cy="557466"/>
    <xdr:sp macro="" textlink="">
      <xdr:nvSpPr>
        <xdr:cNvPr id="1178" name="TextBox 1177">
          <a:extLst>
            <a:ext uri="{FF2B5EF4-FFF2-40B4-BE49-F238E27FC236}">
              <a16:creationId xmlns:a16="http://schemas.microsoft.com/office/drawing/2014/main" id="{248ECB2F-A3D0-47E0-AE5C-7ADE3255E933}"/>
            </a:ext>
          </a:extLst>
        </xdr:cNvPr>
        <xdr:cNvSpPr txBox="1"/>
      </xdr:nvSpPr>
      <xdr:spPr>
        <a:xfrm>
          <a:off x="815003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171</xdr:row>
      <xdr:rowOff>0</xdr:rowOff>
    </xdr:from>
    <xdr:ext cx="194454" cy="557466"/>
    <xdr:sp macro="" textlink="">
      <xdr:nvSpPr>
        <xdr:cNvPr id="1179" name="TextBox 1178">
          <a:extLst>
            <a:ext uri="{FF2B5EF4-FFF2-40B4-BE49-F238E27FC236}">
              <a16:creationId xmlns:a16="http://schemas.microsoft.com/office/drawing/2014/main" id="{2EBADDFB-00B1-422A-ACD2-013814A629FA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171</xdr:row>
      <xdr:rowOff>0</xdr:rowOff>
    </xdr:from>
    <xdr:ext cx="194454" cy="557466"/>
    <xdr:sp macro="" textlink="">
      <xdr:nvSpPr>
        <xdr:cNvPr id="1180" name="TextBox 1179">
          <a:extLst>
            <a:ext uri="{FF2B5EF4-FFF2-40B4-BE49-F238E27FC236}">
              <a16:creationId xmlns:a16="http://schemas.microsoft.com/office/drawing/2014/main" id="{B6206CE9-59CA-46E7-B26E-FD0F3170033A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171</xdr:row>
      <xdr:rowOff>0</xdr:rowOff>
    </xdr:from>
    <xdr:ext cx="194454" cy="557466"/>
    <xdr:sp macro="" textlink="">
      <xdr:nvSpPr>
        <xdr:cNvPr id="1181" name="TextBox 1180">
          <a:extLst>
            <a:ext uri="{FF2B5EF4-FFF2-40B4-BE49-F238E27FC236}">
              <a16:creationId xmlns:a16="http://schemas.microsoft.com/office/drawing/2014/main" id="{15D5EA73-BB33-4D06-BE4C-382582634B68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171</xdr:row>
      <xdr:rowOff>0</xdr:rowOff>
    </xdr:from>
    <xdr:ext cx="194454" cy="557466"/>
    <xdr:sp macro="" textlink="">
      <xdr:nvSpPr>
        <xdr:cNvPr id="1182" name="TextBox 1181">
          <a:extLst>
            <a:ext uri="{FF2B5EF4-FFF2-40B4-BE49-F238E27FC236}">
              <a16:creationId xmlns:a16="http://schemas.microsoft.com/office/drawing/2014/main" id="{3BE6082B-FA6C-4A8C-85D6-C78277B8C169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171</xdr:row>
      <xdr:rowOff>0</xdr:rowOff>
    </xdr:from>
    <xdr:ext cx="194454" cy="557466"/>
    <xdr:sp macro="" textlink="">
      <xdr:nvSpPr>
        <xdr:cNvPr id="1183" name="TextBox 1182">
          <a:extLst>
            <a:ext uri="{FF2B5EF4-FFF2-40B4-BE49-F238E27FC236}">
              <a16:creationId xmlns:a16="http://schemas.microsoft.com/office/drawing/2014/main" id="{F3716E4A-45B3-4245-AC43-65B2CAB2B809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171</xdr:row>
      <xdr:rowOff>0</xdr:rowOff>
    </xdr:from>
    <xdr:ext cx="194454" cy="557466"/>
    <xdr:sp macro="" textlink="">
      <xdr:nvSpPr>
        <xdr:cNvPr id="1184" name="TextBox 1183">
          <a:extLst>
            <a:ext uri="{FF2B5EF4-FFF2-40B4-BE49-F238E27FC236}">
              <a16:creationId xmlns:a16="http://schemas.microsoft.com/office/drawing/2014/main" id="{65D42F97-D6B7-47D9-AC6E-0DA0D7C32A08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172</xdr:row>
      <xdr:rowOff>0</xdr:rowOff>
    </xdr:from>
    <xdr:ext cx="194454" cy="557466"/>
    <xdr:sp macro="" textlink="">
      <xdr:nvSpPr>
        <xdr:cNvPr id="1185" name="TextBox 1184">
          <a:extLst>
            <a:ext uri="{FF2B5EF4-FFF2-40B4-BE49-F238E27FC236}">
              <a16:creationId xmlns:a16="http://schemas.microsoft.com/office/drawing/2014/main" id="{59318EF6-51A8-4372-AACE-8435F9366F68}"/>
            </a:ext>
          </a:extLst>
        </xdr:cNvPr>
        <xdr:cNvSpPr txBox="1"/>
      </xdr:nvSpPr>
      <xdr:spPr>
        <a:xfrm>
          <a:off x="815003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172</xdr:row>
      <xdr:rowOff>0</xdr:rowOff>
    </xdr:from>
    <xdr:ext cx="194454" cy="557466"/>
    <xdr:sp macro="" textlink="">
      <xdr:nvSpPr>
        <xdr:cNvPr id="1186" name="TextBox 1185">
          <a:extLst>
            <a:ext uri="{FF2B5EF4-FFF2-40B4-BE49-F238E27FC236}">
              <a16:creationId xmlns:a16="http://schemas.microsoft.com/office/drawing/2014/main" id="{46070688-E48A-4B1F-AA72-DEF893FB6B5B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172</xdr:row>
      <xdr:rowOff>0</xdr:rowOff>
    </xdr:from>
    <xdr:ext cx="194454" cy="557466"/>
    <xdr:sp macro="" textlink="">
      <xdr:nvSpPr>
        <xdr:cNvPr id="1187" name="TextBox 1186">
          <a:extLst>
            <a:ext uri="{FF2B5EF4-FFF2-40B4-BE49-F238E27FC236}">
              <a16:creationId xmlns:a16="http://schemas.microsoft.com/office/drawing/2014/main" id="{BE225809-AF16-41F6-99E4-2C8D72928B31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172</xdr:row>
      <xdr:rowOff>0</xdr:rowOff>
    </xdr:from>
    <xdr:ext cx="194454" cy="557466"/>
    <xdr:sp macro="" textlink="">
      <xdr:nvSpPr>
        <xdr:cNvPr id="1188" name="TextBox 1187">
          <a:extLst>
            <a:ext uri="{FF2B5EF4-FFF2-40B4-BE49-F238E27FC236}">
              <a16:creationId xmlns:a16="http://schemas.microsoft.com/office/drawing/2014/main" id="{D6AA6247-03D3-4B10-A2F1-07663E744E3A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172</xdr:row>
      <xdr:rowOff>0</xdr:rowOff>
    </xdr:from>
    <xdr:ext cx="194454" cy="557466"/>
    <xdr:sp macro="" textlink="">
      <xdr:nvSpPr>
        <xdr:cNvPr id="1189" name="TextBox 1188">
          <a:extLst>
            <a:ext uri="{FF2B5EF4-FFF2-40B4-BE49-F238E27FC236}">
              <a16:creationId xmlns:a16="http://schemas.microsoft.com/office/drawing/2014/main" id="{F4034563-9745-4C62-A5DA-B51A983C1ADB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172</xdr:row>
      <xdr:rowOff>0</xdr:rowOff>
    </xdr:from>
    <xdr:ext cx="194454" cy="557466"/>
    <xdr:sp macro="" textlink="">
      <xdr:nvSpPr>
        <xdr:cNvPr id="1190" name="TextBox 1189">
          <a:extLst>
            <a:ext uri="{FF2B5EF4-FFF2-40B4-BE49-F238E27FC236}">
              <a16:creationId xmlns:a16="http://schemas.microsoft.com/office/drawing/2014/main" id="{09B6839C-171C-4068-839F-69E56BDDDCA3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172</xdr:row>
      <xdr:rowOff>0</xdr:rowOff>
    </xdr:from>
    <xdr:ext cx="194454" cy="557466"/>
    <xdr:sp macro="" textlink="">
      <xdr:nvSpPr>
        <xdr:cNvPr id="1191" name="TextBox 1190">
          <a:extLst>
            <a:ext uri="{FF2B5EF4-FFF2-40B4-BE49-F238E27FC236}">
              <a16:creationId xmlns:a16="http://schemas.microsoft.com/office/drawing/2014/main" id="{919773C1-A444-4DFB-99C6-78531BA19A7A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173</xdr:row>
      <xdr:rowOff>0</xdr:rowOff>
    </xdr:from>
    <xdr:ext cx="194454" cy="557466"/>
    <xdr:sp macro="" textlink="">
      <xdr:nvSpPr>
        <xdr:cNvPr id="1192" name="TextBox 1191">
          <a:extLst>
            <a:ext uri="{FF2B5EF4-FFF2-40B4-BE49-F238E27FC236}">
              <a16:creationId xmlns:a16="http://schemas.microsoft.com/office/drawing/2014/main" id="{CAD73947-98C5-4CEF-93D4-ADD5170384F2}"/>
            </a:ext>
          </a:extLst>
        </xdr:cNvPr>
        <xdr:cNvSpPr txBox="1"/>
      </xdr:nvSpPr>
      <xdr:spPr>
        <a:xfrm>
          <a:off x="815003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173</xdr:row>
      <xdr:rowOff>0</xdr:rowOff>
    </xdr:from>
    <xdr:ext cx="194454" cy="557466"/>
    <xdr:sp macro="" textlink="">
      <xdr:nvSpPr>
        <xdr:cNvPr id="1193" name="TextBox 1192">
          <a:extLst>
            <a:ext uri="{FF2B5EF4-FFF2-40B4-BE49-F238E27FC236}">
              <a16:creationId xmlns:a16="http://schemas.microsoft.com/office/drawing/2014/main" id="{F3091B1A-9172-4239-BBC5-77A32A4EDB65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173</xdr:row>
      <xdr:rowOff>0</xdr:rowOff>
    </xdr:from>
    <xdr:ext cx="194454" cy="557466"/>
    <xdr:sp macro="" textlink="">
      <xdr:nvSpPr>
        <xdr:cNvPr id="1194" name="TextBox 1193">
          <a:extLst>
            <a:ext uri="{FF2B5EF4-FFF2-40B4-BE49-F238E27FC236}">
              <a16:creationId xmlns:a16="http://schemas.microsoft.com/office/drawing/2014/main" id="{40E11A9C-5EC6-4171-B008-9953C385E980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173</xdr:row>
      <xdr:rowOff>0</xdr:rowOff>
    </xdr:from>
    <xdr:ext cx="194454" cy="557466"/>
    <xdr:sp macro="" textlink="">
      <xdr:nvSpPr>
        <xdr:cNvPr id="1195" name="TextBox 1194">
          <a:extLst>
            <a:ext uri="{FF2B5EF4-FFF2-40B4-BE49-F238E27FC236}">
              <a16:creationId xmlns:a16="http://schemas.microsoft.com/office/drawing/2014/main" id="{0D922030-B504-47C4-8FF5-7715E75F352B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173</xdr:row>
      <xdr:rowOff>0</xdr:rowOff>
    </xdr:from>
    <xdr:ext cx="194454" cy="557466"/>
    <xdr:sp macro="" textlink="">
      <xdr:nvSpPr>
        <xdr:cNvPr id="1196" name="TextBox 1195">
          <a:extLst>
            <a:ext uri="{FF2B5EF4-FFF2-40B4-BE49-F238E27FC236}">
              <a16:creationId xmlns:a16="http://schemas.microsoft.com/office/drawing/2014/main" id="{55AC5E4B-38D1-4838-8059-8F1FF5AC3AD6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173</xdr:row>
      <xdr:rowOff>0</xdr:rowOff>
    </xdr:from>
    <xdr:ext cx="194454" cy="557466"/>
    <xdr:sp macro="" textlink="">
      <xdr:nvSpPr>
        <xdr:cNvPr id="1197" name="TextBox 1196">
          <a:extLst>
            <a:ext uri="{FF2B5EF4-FFF2-40B4-BE49-F238E27FC236}">
              <a16:creationId xmlns:a16="http://schemas.microsoft.com/office/drawing/2014/main" id="{273616C9-F185-4855-BF6C-64C64EA14E40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173</xdr:row>
      <xdr:rowOff>0</xdr:rowOff>
    </xdr:from>
    <xdr:ext cx="194454" cy="557466"/>
    <xdr:sp macro="" textlink="">
      <xdr:nvSpPr>
        <xdr:cNvPr id="1198" name="TextBox 1197">
          <a:extLst>
            <a:ext uri="{FF2B5EF4-FFF2-40B4-BE49-F238E27FC236}">
              <a16:creationId xmlns:a16="http://schemas.microsoft.com/office/drawing/2014/main" id="{9A2C6680-D193-4FA4-AB37-A5F206477EF8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174</xdr:row>
      <xdr:rowOff>0</xdr:rowOff>
    </xdr:from>
    <xdr:ext cx="194454" cy="557466"/>
    <xdr:sp macro="" textlink="">
      <xdr:nvSpPr>
        <xdr:cNvPr id="1199" name="TextBox 1198">
          <a:extLst>
            <a:ext uri="{FF2B5EF4-FFF2-40B4-BE49-F238E27FC236}">
              <a16:creationId xmlns:a16="http://schemas.microsoft.com/office/drawing/2014/main" id="{A4A2EBB4-5541-49C7-A7DC-229B66E81D65}"/>
            </a:ext>
          </a:extLst>
        </xdr:cNvPr>
        <xdr:cNvSpPr txBox="1"/>
      </xdr:nvSpPr>
      <xdr:spPr>
        <a:xfrm>
          <a:off x="815003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174</xdr:row>
      <xdr:rowOff>0</xdr:rowOff>
    </xdr:from>
    <xdr:ext cx="194454" cy="557466"/>
    <xdr:sp macro="" textlink="">
      <xdr:nvSpPr>
        <xdr:cNvPr id="1200" name="TextBox 1199">
          <a:extLst>
            <a:ext uri="{FF2B5EF4-FFF2-40B4-BE49-F238E27FC236}">
              <a16:creationId xmlns:a16="http://schemas.microsoft.com/office/drawing/2014/main" id="{46A4C544-61C3-4506-8220-DA53B0BDABD1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174</xdr:row>
      <xdr:rowOff>0</xdr:rowOff>
    </xdr:from>
    <xdr:ext cx="194454" cy="557466"/>
    <xdr:sp macro="" textlink="">
      <xdr:nvSpPr>
        <xdr:cNvPr id="1201" name="TextBox 1200">
          <a:extLst>
            <a:ext uri="{FF2B5EF4-FFF2-40B4-BE49-F238E27FC236}">
              <a16:creationId xmlns:a16="http://schemas.microsoft.com/office/drawing/2014/main" id="{643B61D5-7D8D-4B68-8AF1-519517FF8A11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174</xdr:row>
      <xdr:rowOff>0</xdr:rowOff>
    </xdr:from>
    <xdr:ext cx="194454" cy="557466"/>
    <xdr:sp macro="" textlink="">
      <xdr:nvSpPr>
        <xdr:cNvPr id="1202" name="TextBox 1201">
          <a:extLst>
            <a:ext uri="{FF2B5EF4-FFF2-40B4-BE49-F238E27FC236}">
              <a16:creationId xmlns:a16="http://schemas.microsoft.com/office/drawing/2014/main" id="{9B9ECFCC-6FD2-42A3-9A0E-79301CE6AC0A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174</xdr:row>
      <xdr:rowOff>0</xdr:rowOff>
    </xdr:from>
    <xdr:ext cx="194454" cy="557466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C03CF923-1ACC-4F85-8156-ED8C4DFDED91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174</xdr:row>
      <xdr:rowOff>0</xdr:rowOff>
    </xdr:from>
    <xdr:ext cx="194454" cy="557466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A03CFECD-3F51-487E-88D2-7B238BA1CB9B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174</xdr:row>
      <xdr:rowOff>0</xdr:rowOff>
    </xdr:from>
    <xdr:ext cx="194454" cy="557466"/>
    <xdr:sp macro="" textlink="">
      <xdr:nvSpPr>
        <xdr:cNvPr id="1205" name="TextBox 1204">
          <a:extLst>
            <a:ext uri="{FF2B5EF4-FFF2-40B4-BE49-F238E27FC236}">
              <a16:creationId xmlns:a16="http://schemas.microsoft.com/office/drawing/2014/main" id="{7761497C-F74D-4637-B8CA-7C9BDA21570C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175</xdr:row>
      <xdr:rowOff>0</xdr:rowOff>
    </xdr:from>
    <xdr:ext cx="194454" cy="557466"/>
    <xdr:sp macro="" textlink="">
      <xdr:nvSpPr>
        <xdr:cNvPr id="1206" name="TextBox 1205">
          <a:extLst>
            <a:ext uri="{FF2B5EF4-FFF2-40B4-BE49-F238E27FC236}">
              <a16:creationId xmlns:a16="http://schemas.microsoft.com/office/drawing/2014/main" id="{A47F395D-9E46-4CF1-9637-F1AC9EA71067}"/>
            </a:ext>
          </a:extLst>
        </xdr:cNvPr>
        <xdr:cNvSpPr txBox="1"/>
      </xdr:nvSpPr>
      <xdr:spPr>
        <a:xfrm>
          <a:off x="815003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175</xdr:row>
      <xdr:rowOff>0</xdr:rowOff>
    </xdr:from>
    <xdr:ext cx="194454" cy="557466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6701AABF-97E1-4661-B6DE-F9B91A598E74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175</xdr:row>
      <xdr:rowOff>0</xdr:rowOff>
    </xdr:from>
    <xdr:ext cx="194454" cy="557466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4C756C56-0797-4F40-B10E-4E1E971C2666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175</xdr:row>
      <xdr:rowOff>0</xdr:rowOff>
    </xdr:from>
    <xdr:ext cx="194454" cy="557466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AFF9F9C0-16E2-4A19-A700-805C8859CFFE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175</xdr:row>
      <xdr:rowOff>0</xdr:rowOff>
    </xdr:from>
    <xdr:ext cx="194454" cy="557466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0CC201EA-433A-46F4-BDA5-3465CF43FD74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175</xdr:row>
      <xdr:rowOff>0</xdr:rowOff>
    </xdr:from>
    <xdr:ext cx="194454" cy="557466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3248205C-DCB4-440D-A6BD-D64D6E884192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175</xdr:row>
      <xdr:rowOff>0</xdr:rowOff>
    </xdr:from>
    <xdr:ext cx="194454" cy="557466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8D5C0DEA-9A44-4DCF-A7C4-BED27E0B7453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176</xdr:row>
      <xdr:rowOff>0</xdr:rowOff>
    </xdr:from>
    <xdr:ext cx="194454" cy="557466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AD40528B-7CB1-428B-977D-0304594F1A5D}"/>
            </a:ext>
          </a:extLst>
        </xdr:cNvPr>
        <xdr:cNvSpPr txBox="1"/>
      </xdr:nvSpPr>
      <xdr:spPr>
        <a:xfrm>
          <a:off x="815003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176</xdr:row>
      <xdr:rowOff>0</xdr:rowOff>
    </xdr:from>
    <xdr:ext cx="194454" cy="557466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A75B1B31-9109-46F4-85CA-38FD880A754A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176</xdr:row>
      <xdr:rowOff>0</xdr:rowOff>
    </xdr:from>
    <xdr:ext cx="194454" cy="557466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16860937-58AD-46DA-8A77-18BFCC094A66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176</xdr:row>
      <xdr:rowOff>0</xdr:rowOff>
    </xdr:from>
    <xdr:ext cx="194454" cy="557466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B397BAAD-8381-44D0-AEB6-0E751C684418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176</xdr:row>
      <xdr:rowOff>0</xdr:rowOff>
    </xdr:from>
    <xdr:ext cx="194454" cy="557466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72617FF2-24CC-4FA8-8E6B-010C0AD59890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176</xdr:row>
      <xdr:rowOff>0</xdr:rowOff>
    </xdr:from>
    <xdr:ext cx="194454" cy="557466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7567E1CC-B743-4776-BD5C-B4AD9B3D494D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176</xdr:row>
      <xdr:rowOff>0</xdr:rowOff>
    </xdr:from>
    <xdr:ext cx="194454" cy="557466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FAD52DF3-CCB0-48BB-923A-128C30794515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177</xdr:row>
      <xdr:rowOff>0</xdr:rowOff>
    </xdr:from>
    <xdr:ext cx="194454" cy="557466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F534E03E-EAEB-4BB3-B1AF-F1822636528F}"/>
            </a:ext>
          </a:extLst>
        </xdr:cNvPr>
        <xdr:cNvSpPr txBox="1"/>
      </xdr:nvSpPr>
      <xdr:spPr>
        <a:xfrm>
          <a:off x="815003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177</xdr:row>
      <xdr:rowOff>0</xdr:rowOff>
    </xdr:from>
    <xdr:ext cx="194454" cy="557466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95BC6F07-D891-4C86-BC84-CA7C28FB696D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177</xdr:row>
      <xdr:rowOff>0</xdr:rowOff>
    </xdr:from>
    <xdr:ext cx="194454" cy="557466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60D566E2-F7D4-4631-A0F3-67CF793D8710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177</xdr:row>
      <xdr:rowOff>0</xdr:rowOff>
    </xdr:from>
    <xdr:ext cx="194454" cy="557466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FEFC158C-9FC7-4AE2-B1E1-43575D7B0F25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177</xdr:row>
      <xdr:rowOff>0</xdr:rowOff>
    </xdr:from>
    <xdr:ext cx="194454" cy="557466"/>
    <xdr:sp macro="" textlink="">
      <xdr:nvSpPr>
        <xdr:cNvPr id="1224" name="TextBox 1223">
          <a:extLst>
            <a:ext uri="{FF2B5EF4-FFF2-40B4-BE49-F238E27FC236}">
              <a16:creationId xmlns:a16="http://schemas.microsoft.com/office/drawing/2014/main" id="{8D36205E-F18A-4F7C-8F68-29A539F7AA94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177</xdr:row>
      <xdr:rowOff>0</xdr:rowOff>
    </xdr:from>
    <xdr:ext cx="194454" cy="557466"/>
    <xdr:sp macro="" textlink="">
      <xdr:nvSpPr>
        <xdr:cNvPr id="1225" name="TextBox 1224">
          <a:extLst>
            <a:ext uri="{FF2B5EF4-FFF2-40B4-BE49-F238E27FC236}">
              <a16:creationId xmlns:a16="http://schemas.microsoft.com/office/drawing/2014/main" id="{2131997B-32CE-4328-B988-D86B13A2FFD1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177</xdr:row>
      <xdr:rowOff>0</xdr:rowOff>
    </xdr:from>
    <xdr:ext cx="194454" cy="557466"/>
    <xdr:sp macro="" textlink="">
      <xdr:nvSpPr>
        <xdr:cNvPr id="1226" name="TextBox 1225">
          <a:extLst>
            <a:ext uri="{FF2B5EF4-FFF2-40B4-BE49-F238E27FC236}">
              <a16:creationId xmlns:a16="http://schemas.microsoft.com/office/drawing/2014/main" id="{59B777A3-70C0-469F-989E-8C60CF2DD720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178</xdr:row>
      <xdr:rowOff>0</xdr:rowOff>
    </xdr:from>
    <xdr:ext cx="194454" cy="557466"/>
    <xdr:sp macro="" textlink="">
      <xdr:nvSpPr>
        <xdr:cNvPr id="1227" name="TextBox 1226">
          <a:extLst>
            <a:ext uri="{FF2B5EF4-FFF2-40B4-BE49-F238E27FC236}">
              <a16:creationId xmlns:a16="http://schemas.microsoft.com/office/drawing/2014/main" id="{90E3C1C9-1720-42A9-996B-2D6DB701102D}"/>
            </a:ext>
          </a:extLst>
        </xdr:cNvPr>
        <xdr:cNvSpPr txBox="1"/>
      </xdr:nvSpPr>
      <xdr:spPr>
        <a:xfrm>
          <a:off x="815003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178</xdr:row>
      <xdr:rowOff>0</xdr:rowOff>
    </xdr:from>
    <xdr:ext cx="194454" cy="557466"/>
    <xdr:sp macro="" textlink="">
      <xdr:nvSpPr>
        <xdr:cNvPr id="1228" name="TextBox 1227">
          <a:extLst>
            <a:ext uri="{FF2B5EF4-FFF2-40B4-BE49-F238E27FC236}">
              <a16:creationId xmlns:a16="http://schemas.microsoft.com/office/drawing/2014/main" id="{3F93101B-654B-4197-A7BF-B11B925295F8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178</xdr:row>
      <xdr:rowOff>0</xdr:rowOff>
    </xdr:from>
    <xdr:ext cx="194454" cy="557466"/>
    <xdr:sp macro="" textlink="">
      <xdr:nvSpPr>
        <xdr:cNvPr id="1229" name="TextBox 1228">
          <a:extLst>
            <a:ext uri="{FF2B5EF4-FFF2-40B4-BE49-F238E27FC236}">
              <a16:creationId xmlns:a16="http://schemas.microsoft.com/office/drawing/2014/main" id="{6B0E708E-C29B-4E14-AB3B-29B659C26370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178</xdr:row>
      <xdr:rowOff>0</xdr:rowOff>
    </xdr:from>
    <xdr:ext cx="194454" cy="557466"/>
    <xdr:sp macro="" textlink="">
      <xdr:nvSpPr>
        <xdr:cNvPr id="1230" name="TextBox 1229">
          <a:extLst>
            <a:ext uri="{FF2B5EF4-FFF2-40B4-BE49-F238E27FC236}">
              <a16:creationId xmlns:a16="http://schemas.microsoft.com/office/drawing/2014/main" id="{9249E2C4-2C7D-4EC3-B358-303B179BD6E9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178</xdr:row>
      <xdr:rowOff>0</xdr:rowOff>
    </xdr:from>
    <xdr:ext cx="194454" cy="557466"/>
    <xdr:sp macro="" textlink="">
      <xdr:nvSpPr>
        <xdr:cNvPr id="1231" name="TextBox 1230">
          <a:extLst>
            <a:ext uri="{FF2B5EF4-FFF2-40B4-BE49-F238E27FC236}">
              <a16:creationId xmlns:a16="http://schemas.microsoft.com/office/drawing/2014/main" id="{403ECF6D-1D3F-44C6-AA7A-C7E943A2B579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178</xdr:row>
      <xdr:rowOff>0</xdr:rowOff>
    </xdr:from>
    <xdr:ext cx="194454" cy="557466"/>
    <xdr:sp macro="" textlink="">
      <xdr:nvSpPr>
        <xdr:cNvPr id="1232" name="TextBox 1231">
          <a:extLst>
            <a:ext uri="{FF2B5EF4-FFF2-40B4-BE49-F238E27FC236}">
              <a16:creationId xmlns:a16="http://schemas.microsoft.com/office/drawing/2014/main" id="{65497F16-0FDA-4F3C-B7B8-08AC339A891E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178</xdr:row>
      <xdr:rowOff>0</xdr:rowOff>
    </xdr:from>
    <xdr:ext cx="194454" cy="557466"/>
    <xdr:sp macro="" textlink="">
      <xdr:nvSpPr>
        <xdr:cNvPr id="1233" name="TextBox 1232">
          <a:extLst>
            <a:ext uri="{FF2B5EF4-FFF2-40B4-BE49-F238E27FC236}">
              <a16:creationId xmlns:a16="http://schemas.microsoft.com/office/drawing/2014/main" id="{355192F6-1CFA-43A2-8145-DEC71198265B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179</xdr:row>
      <xdr:rowOff>0</xdr:rowOff>
    </xdr:from>
    <xdr:ext cx="194454" cy="557466"/>
    <xdr:sp macro="" textlink="">
      <xdr:nvSpPr>
        <xdr:cNvPr id="1234" name="TextBox 1233">
          <a:extLst>
            <a:ext uri="{FF2B5EF4-FFF2-40B4-BE49-F238E27FC236}">
              <a16:creationId xmlns:a16="http://schemas.microsoft.com/office/drawing/2014/main" id="{4AE6BFCA-9E25-44CF-8EC5-3C21C7A1EB8F}"/>
            </a:ext>
          </a:extLst>
        </xdr:cNvPr>
        <xdr:cNvSpPr txBox="1"/>
      </xdr:nvSpPr>
      <xdr:spPr>
        <a:xfrm>
          <a:off x="815003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179</xdr:row>
      <xdr:rowOff>0</xdr:rowOff>
    </xdr:from>
    <xdr:ext cx="194454" cy="557466"/>
    <xdr:sp macro="" textlink="">
      <xdr:nvSpPr>
        <xdr:cNvPr id="1235" name="TextBox 1234">
          <a:extLst>
            <a:ext uri="{FF2B5EF4-FFF2-40B4-BE49-F238E27FC236}">
              <a16:creationId xmlns:a16="http://schemas.microsoft.com/office/drawing/2014/main" id="{685EF718-F3E1-4F50-AE06-270D83A4BAB5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179</xdr:row>
      <xdr:rowOff>0</xdr:rowOff>
    </xdr:from>
    <xdr:ext cx="194454" cy="557466"/>
    <xdr:sp macro="" textlink="">
      <xdr:nvSpPr>
        <xdr:cNvPr id="1236" name="TextBox 1235">
          <a:extLst>
            <a:ext uri="{FF2B5EF4-FFF2-40B4-BE49-F238E27FC236}">
              <a16:creationId xmlns:a16="http://schemas.microsoft.com/office/drawing/2014/main" id="{3DB081FF-21B2-4F41-9E61-6F67E9F089CF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179</xdr:row>
      <xdr:rowOff>0</xdr:rowOff>
    </xdr:from>
    <xdr:ext cx="194454" cy="557466"/>
    <xdr:sp macro="" textlink="">
      <xdr:nvSpPr>
        <xdr:cNvPr id="1237" name="TextBox 1236">
          <a:extLst>
            <a:ext uri="{FF2B5EF4-FFF2-40B4-BE49-F238E27FC236}">
              <a16:creationId xmlns:a16="http://schemas.microsoft.com/office/drawing/2014/main" id="{DED11702-F8F5-4DA0-851A-FF59A0DF00A8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179</xdr:row>
      <xdr:rowOff>0</xdr:rowOff>
    </xdr:from>
    <xdr:ext cx="194454" cy="557466"/>
    <xdr:sp macro="" textlink="">
      <xdr:nvSpPr>
        <xdr:cNvPr id="1238" name="TextBox 1237">
          <a:extLst>
            <a:ext uri="{FF2B5EF4-FFF2-40B4-BE49-F238E27FC236}">
              <a16:creationId xmlns:a16="http://schemas.microsoft.com/office/drawing/2014/main" id="{957FC9A9-86AC-44CD-B1BD-B3C9D53AC589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179</xdr:row>
      <xdr:rowOff>0</xdr:rowOff>
    </xdr:from>
    <xdr:ext cx="194454" cy="557466"/>
    <xdr:sp macro="" textlink="">
      <xdr:nvSpPr>
        <xdr:cNvPr id="1239" name="TextBox 1238">
          <a:extLst>
            <a:ext uri="{FF2B5EF4-FFF2-40B4-BE49-F238E27FC236}">
              <a16:creationId xmlns:a16="http://schemas.microsoft.com/office/drawing/2014/main" id="{4AA8B01F-5093-4D14-A90F-E352EFA98FBE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179</xdr:row>
      <xdr:rowOff>0</xdr:rowOff>
    </xdr:from>
    <xdr:ext cx="194454" cy="557466"/>
    <xdr:sp macro="" textlink="">
      <xdr:nvSpPr>
        <xdr:cNvPr id="1240" name="TextBox 1239">
          <a:extLst>
            <a:ext uri="{FF2B5EF4-FFF2-40B4-BE49-F238E27FC236}">
              <a16:creationId xmlns:a16="http://schemas.microsoft.com/office/drawing/2014/main" id="{13356D6A-289F-4A9D-A090-4B66399EF356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180</xdr:row>
      <xdr:rowOff>0</xdr:rowOff>
    </xdr:from>
    <xdr:ext cx="194454" cy="557466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02367AA2-3A0E-452B-9CA2-8568F6FBB4F2}"/>
            </a:ext>
          </a:extLst>
        </xdr:cNvPr>
        <xdr:cNvSpPr txBox="1"/>
      </xdr:nvSpPr>
      <xdr:spPr>
        <a:xfrm>
          <a:off x="815003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180</xdr:row>
      <xdr:rowOff>0</xdr:rowOff>
    </xdr:from>
    <xdr:ext cx="194454" cy="557466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23E63F57-B3AF-4D3A-9627-CDAB7E72BC94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180</xdr:row>
      <xdr:rowOff>0</xdr:rowOff>
    </xdr:from>
    <xdr:ext cx="194454" cy="557466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D26553FE-B9D5-4576-B481-945BB790059B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180</xdr:row>
      <xdr:rowOff>0</xdr:rowOff>
    </xdr:from>
    <xdr:ext cx="194454" cy="557466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7E09BF0D-5E6B-4BD4-9D7A-6AA3ABC90758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180</xdr:row>
      <xdr:rowOff>0</xdr:rowOff>
    </xdr:from>
    <xdr:ext cx="194454" cy="557466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55FB4E00-E8FE-4526-BF06-A918626061D4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180</xdr:row>
      <xdr:rowOff>0</xdr:rowOff>
    </xdr:from>
    <xdr:ext cx="194454" cy="557466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0F3DBED6-5D78-4FE9-82C6-0F896F25F82C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180</xdr:row>
      <xdr:rowOff>0</xdr:rowOff>
    </xdr:from>
    <xdr:ext cx="194454" cy="557466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27947A1A-E5EE-436B-9826-FD5A870FBED3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181</xdr:row>
      <xdr:rowOff>0</xdr:rowOff>
    </xdr:from>
    <xdr:ext cx="194454" cy="557466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A0DF28D0-A7BE-45E2-BF84-B1CDCA47001A}"/>
            </a:ext>
          </a:extLst>
        </xdr:cNvPr>
        <xdr:cNvSpPr txBox="1"/>
      </xdr:nvSpPr>
      <xdr:spPr>
        <a:xfrm>
          <a:off x="815003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181</xdr:row>
      <xdr:rowOff>0</xdr:rowOff>
    </xdr:from>
    <xdr:ext cx="194454" cy="557466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1B2B405D-C31E-4811-A21A-A7B4D6CD628C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181</xdr:row>
      <xdr:rowOff>0</xdr:rowOff>
    </xdr:from>
    <xdr:ext cx="194454" cy="557466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45BFE267-4F3E-48C6-BC10-19E517718466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181</xdr:row>
      <xdr:rowOff>0</xdr:rowOff>
    </xdr:from>
    <xdr:ext cx="194454" cy="557466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95616D5A-ECEF-4DEE-A145-8CDB22F35550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181</xdr:row>
      <xdr:rowOff>0</xdr:rowOff>
    </xdr:from>
    <xdr:ext cx="194454" cy="557466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58A3011E-8B3D-44CD-BB02-4A41ECBFCB3B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181</xdr:row>
      <xdr:rowOff>0</xdr:rowOff>
    </xdr:from>
    <xdr:ext cx="194454" cy="557466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2A5948A6-6FE5-4903-A22E-149A70637A4E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181</xdr:row>
      <xdr:rowOff>0</xdr:rowOff>
    </xdr:from>
    <xdr:ext cx="194454" cy="557466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007963E3-3A0D-4BF2-A3E3-C2D6272C71DB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182</xdr:row>
      <xdr:rowOff>0</xdr:rowOff>
    </xdr:from>
    <xdr:ext cx="194454" cy="557466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21A99907-4ED0-4623-A877-D8742EA802FB}"/>
            </a:ext>
          </a:extLst>
        </xdr:cNvPr>
        <xdr:cNvSpPr txBox="1"/>
      </xdr:nvSpPr>
      <xdr:spPr>
        <a:xfrm>
          <a:off x="815003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182</xdr:row>
      <xdr:rowOff>0</xdr:rowOff>
    </xdr:from>
    <xdr:ext cx="194454" cy="557466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730B66AF-2CEF-4B97-8D12-DABBE9009989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182</xdr:row>
      <xdr:rowOff>0</xdr:rowOff>
    </xdr:from>
    <xdr:ext cx="194454" cy="557466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BD57B374-D21C-4604-A689-01D701560AAE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182</xdr:row>
      <xdr:rowOff>0</xdr:rowOff>
    </xdr:from>
    <xdr:ext cx="194454" cy="557466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30CAD41B-967D-4F17-8210-9BDA1C7A4285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182</xdr:row>
      <xdr:rowOff>0</xdr:rowOff>
    </xdr:from>
    <xdr:ext cx="194454" cy="557466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E84337E1-8644-4D73-9605-280382070E1A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182</xdr:row>
      <xdr:rowOff>0</xdr:rowOff>
    </xdr:from>
    <xdr:ext cx="194454" cy="557466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42D26642-941A-49D9-8A04-96BF27BEF31D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182</xdr:row>
      <xdr:rowOff>0</xdr:rowOff>
    </xdr:from>
    <xdr:ext cx="194454" cy="557466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26D909FF-9653-46C9-B613-030A574CFC27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183</xdr:row>
      <xdr:rowOff>0</xdr:rowOff>
    </xdr:from>
    <xdr:ext cx="194454" cy="557466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93B48E5D-C9ED-43C5-BA0C-F6088086F8F3}"/>
            </a:ext>
          </a:extLst>
        </xdr:cNvPr>
        <xdr:cNvSpPr txBox="1"/>
      </xdr:nvSpPr>
      <xdr:spPr>
        <a:xfrm>
          <a:off x="815003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183</xdr:row>
      <xdr:rowOff>0</xdr:rowOff>
    </xdr:from>
    <xdr:ext cx="194454" cy="557466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FE92F2A3-F1AB-47E0-8E70-6A637A5731F1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183</xdr:row>
      <xdr:rowOff>0</xdr:rowOff>
    </xdr:from>
    <xdr:ext cx="194454" cy="557466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80173744-384D-4473-AFB2-E6ED487185A1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183</xdr:row>
      <xdr:rowOff>0</xdr:rowOff>
    </xdr:from>
    <xdr:ext cx="194454" cy="557466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0839C1EF-0B61-4D0A-BD57-A784A802BE4A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183</xdr:row>
      <xdr:rowOff>0</xdr:rowOff>
    </xdr:from>
    <xdr:ext cx="194454" cy="557466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1242A8B4-3A1F-44EB-98C5-297F7915B97A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183</xdr:row>
      <xdr:rowOff>0</xdr:rowOff>
    </xdr:from>
    <xdr:ext cx="194454" cy="557466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0B4E58BE-D285-412C-98FE-EBA9C6ADA421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183</xdr:row>
      <xdr:rowOff>0</xdr:rowOff>
    </xdr:from>
    <xdr:ext cx="194454" cy="557466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EEB761F8-2BC0-42FD-9D31-7512A3927AA3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184</xdr:row>
      <xdr:rowOff>0</xdr:rowOff>
    </xdr:from>
    <xdr:ext cx="194454" cy="557466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29E66126-4FAA-42C5-94C6-43EAA81C0853}"/>
            </a:ext>
          </a:extLst>
        </xdr:cNvPr>
        <xdr:cNvSpPr txBox="1"/>
      </xdr:nvSpPr>
      <xdr:spPr>
        <a:xfrm>
          <a:off x="815003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184</xdr:row>
      <xdr:rowOff>0</xdr:rowOff>
    </xdr:from>
    <xdr:ext cx="194454" cy="557466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0CACD42E-F970-462D-AA3A-1F0236AC7359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184</xdr:row>
      <xdr:rowOff>0</xdr:rowOff>
    </xdr:from>
    <xdr:ext cx="194454" cy="557466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2F45C536-255C-4778-BEA9-2D3720861E50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184</xdr:row>
      <xdr:rowOff>0</xdr:rowOff>
    </xdr:from>
    <xdr:ext cx="194454" cy="557466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34D6B916-1943-449C-96D5-AE0EBF39FE2B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184</xdr:row>
      <xdr:rowOff>0</xdr:rowOff>
    </xdr:from>
    <xdr:ext cx="194454" cy="557466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15F319E3-E47D-4727-823F-30D819875CD8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184</xdr:row>
      <xdr:rowOff>0</xdr:rowOff>
    </xdr:from>
    <xdr:ext cx="194454" cy="557466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C1B43ED1-7BB6-47A5-934C-96EA4EA4F688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184</xdr:row>
      <xdr:rowOff>0</xdr:rowOff>
    </xdr:from>
    <xdr:ext cx="194454" cy="557466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A7771ABC-42F1-4EFE-8A17-3EC37EF22EA9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185</xdr:row>
      <xdr:rowOff>0</xdr:rowOff>
    </xdr:from>
    <xdr:ext cx="194454" cy="557466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86C5EB24-4473-427F-9C88-1FC87A0D9271}"/>
            </a:ext>
          </a:extLst>
        </xdr:cNvPr>
        <xdr:cNvSpPr txBox="1"/>
      </xdr:nvSpPr>
      <xdr:spPr>
        <a:xfrm>
          <a:off x="815003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185</xdr:row>
      <xdr:rowOff>0</xdr:rowOff>
    </xdr:from>
    <xdr:ext cx="194454" cy="557466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FBC1BB2B-59D8-4B8E-B1CB-13ACA1A91EF9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185</xdr:row>
      <xdr:rowOff>0</xdr:rowOff>
    </xdr:from>
    <xdr:ext cx="194454" cy="557466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4FB33E4B-3632-45A9-9A44-FF7121BBA310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185</xdr:row>
      <xdr:rowOff>0</xdr:rowOff>
    </xdr:from>
    <xdr:ext cx="194454" cy="557466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EC493400-4998-4B14-8BC3-E1D1E31FB6B5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185</xdr:row>
      <xdr:rowOff>0</xdr:rowOff>
    </xdr:from>
    <xdr:ext cx="194454" cy="557466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BEFB140C-7E28-45DF-A9E5-9B42D0FF2DC7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185</xdr:row>
      <xdr:rowOff>0</xdr:rowOff>
    </xdr:from>
    <xdr:ext cx="194454" cy="557466"/>
    <xdr:sp macro="" textlink="">
      <xdr:nvSpPr>
        <xdr:cNvPr id="1281" name="TextBox 1280">
          <a:extLst>
            <a:ext uri="{FF2B5EF4-FFF2-40B4-BE49-F238E27FC236}">
              <a16:creationId xmlns:a16="http://schemas.microsoft.com/office/drawing/2014/main" id="{7B11078B-FD52-4CA8-92C3-6BE2587D1B1B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185</xdr:row>
      <xdr:rowOff>0</xdr:rowOff>
    </xdr:from>
    <xdr:ext cx="194454" cy="557466"/>
    <xdr:sp macro="" textlink="">
      <xdr:nvSpPr>
        <xdr:cNvPr id="1282" name="TextBox 1281">
          <a:extLst>
            <a:ext uri="{FF2B5EF4-FFF2-40B4-BE49-F238E27FC236}">
              <a16:creationId xmlns:a16="http://schemas.microsoft.com/office/drawing/2014/main" id="{BDB104D6-A1FF-42C5-9AD6-942AECA1F24D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186</xdr:row>
      <xdr:rowOff>0</xdr:rowOff>
    </xdr:from>
    <xdr:ext cx="194454" cy="557466"/>
    <xdr:sp macro="" textlink="">
      <xdr:nvSpPr>
        <xdr:cNvPr id="1283" name="TextBox 1282">
          <a:extLst>
            <a:ext uri="{FF2B5EF4-FFF2-40B4-BE49-F238E27FC236}">
              <a16:creationId xmlns:a16="http://schemas.microsoft.com/office/drawing/2014/main" id="{7496ECC2-A90B-4DDA-9F83-7CCC2C94BE0B}"/>
            </a:ext>
          </a:extLst>
        </xdr:cNvPr>
        <xdr:cNvSpPr txBox="1"/>
      </xdr:nvSpPr>
      <xdr:spPr>
        <a:xfrm>
          <a:off x="815003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186</xdr:row>
      <xdr:rowOff>0</xdr:rowOff>
    </xdr:from>
    <xdr:ext cx="194454" cy="557466"/>
    <xdr:sp macro="" textlink="">
      <xdr:nvSpPr>
        <xdr:cNvPr id="1284" name="TextBox 1283">
          <a:extLst>
            <a:ext uri="{FF2B5EF4-FFF2-40B4-BE49-F238E27FC236}">
              <a16:creationId xmlns:a16="http://schemas.microsoft.com/office/drawing/2014/main" id="{00F2C895-CD16-4969-9782-B22BE6A84EE9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186</xdr:row>
      <xdr:rowOff>0</xdr:rowOff>
    </xdr:from>
    <xdr:ext cx="194454" cy="557466"/>
    <xdr:sp macro="" textlink="">
      <xdr:nvSpPr>
        <xdr:cNvPr id="1285" name="TextBox 1284">
          <a:extLst>
            <a:ext uri="{FF2B5EF4-FFF2-40B4-BE49-F238E27FC236}">
              <a16:creationId xmlns:a16="http://schemas.microsoft.com/office/drawing/2014/main" id="{B5AFFD22-5B5E-461D-87AF-991C0976C9A3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186</xdr:row>
      <xdr:rowOff>0</xdr:rowOff>
    </xdr:from>
    <xdr:ext cx="194454" cy="557466"/>
    <xdr:sp macro="" textlink="">
      <xdr:nvSpPr>
        <xdr:cNvPr id="1286" name="TextBox 1285">
          <a:extLst>
            <a:ext uri="{FF2B5EF4-FFF2-40B4-BE49-F238E27FC236}">
              <a16:creationId xmlns:a16="http://schemas.microsoft.com/office/drawing/2014/main" id="{CF5C5BAC-046D-4DA4-B3A3-11C9A35E1508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186</xdr:row>
      <xdr:rowOff>0</xdr:rowOff>
    </xdr:from>
    <xdr:ext cx="194454" cy="557466"/>
    <xdr:sp macro="" textlink="">
      <xdr:nvSpPr>
        <xdr:cNvPr id="1287" name="TextBox 1286">
          <a:extLst>
            <a:ext uri="{FF2B5EF4-FFF2-40B4-BE49-F238E27FC236}">
              <a16:creationId xmlns:a16="http://schemas.microsoft.com/office/drawing/2014/main" id="{55311EE3-C196-45E6-ABD1-5B75797D1DB2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186</xdr:row>
      <xdr:rowOff>0</xdr:rowOff>
    </xdr:from>
    <xdr:ext cx="194454" cy="557466"/>
    <xdr:sp macro="" textlink="">
      <xdr:nvSpPr>
        <xdr:cNvPr id="1288" name="TextBox 1287">
          <a:extLst>
            <a:ext uri="{FF2B5EF4-FFF2-40B4-BE49-F238E27FC236}">
              <a16:creationId xmlns:a16="http://schemas.microsoft.com/office/drawing/2014/main" id="{82CA525A-E337-4A33-892E-0D942B84F3F7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186</xdr:row>
      <xdr:rowOff>0</xdr:rowOff>
    </xdr:from>
    <xdr:ext cx="194454" cy="557466"/>
    <xdr:sp macro="" textlink="">
      <xdr:nvSpPr>
        <xdr:cNvPr id="1289" name="TextBox 1288">
          <a:extLst>
            <a:ext uri="{FF2B5EF4-FFF2-40B4-BE49-F238E27FC236}">
              <a16:creationId xmlns:a16="http://schemas.microsoft.com/office/drawing/2014/main" id="{5FBA36C4-0027-4164-9E58-FD6197704831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187</xdr:row>
      <xdr:rowOff>0</xdr:rowOff>
    </xdr:from>
    <xdr:ext cx="194454" cy="557466"/>
    <xdr:sp macro="" textlink="">
      <xdr:nvSpPr>
        <xdr:cNvPr id="1290" name="TextBox 1289">
          <a:extLst>
            <a:ext uri="{FF2B5EF4-FFF2-40B4-BE49-F238E27FC236}">
              <a16:creationId xmlns:a16="http://schemas.microsoft.com/office/drawing/2014/main" id="{B87F4AE4-D4B3-42C7-A876-5E1CB2D6DF1A}"/>
            </a:ext>
          </a:extLst>
        </xdr:cNvPr>
        <xdr:cNvSpPr txBox="1"/>
      </xdr:nvSpPr>
      <xdr:spPr>
        <a:xfrm>
          <a:off x="815003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187</xdr:row>
      <xdr:rowOff>0</xdr:rowOff>
    </xdr:from>
    <xdr:ext cx="194454" cy="557466"/>
    <xdr:sp macro="" textlink="">
      <xdr:nvSpPr>
        <xdr:cNvPr id="1291" name="TextBox 1290">
          <a:extLst>
            <a:ext uri="{FF2B5EF4-FFF2-40B4-BE49-F238E27FC236}">
              <a16:creationId xmlns:a16="http://schemas.microsoft.com/office/drawing/2014/main" id="{F928EFC9-61EE-47B0-A10C-9BFB05A09FF7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187</xdr:row>
      <xdr:rowOff>0</xdr:rowOff>
    </xdr:from>
    <xdr:ext cx="194454" cy="557466"/>
    <xdr:sp macro="" textlink="">
      <xdr:nvSpPr>
        <xdr:cNvPr id="1292" name="TextBox 1291">
          <a:extLst>
            <a:ext uri="{FF2B5EF4-FFF2-40B4-BE49-F238E27FC236}">
              <a16:creationId xmlns:a16="http://schemas.microsoft.com/office/drawing/2014/main" id="{4B4B7A00-C745-4F37-AFD6-7E0339B0EFF9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187</xdr:row>
      <xdr:rowOff>0</xdr:rowOff>
    </xdr:from>
    <xdr:ext cx="194454" cy="557466"/>
    <xdr:sp macro="" textlink="">
      <xdr:nvSpPr>
        <xdr:cNvPr id="1293" name="TextBox 1292">
          <a:extLst>
            <a:ext uri="{FF2B5EF4-FFF2-40B4-BE49-F238E27FC236}">
              <a16:creationId xmlns:a16="http://schemas.microsoft.com/office/drawing/2014/main" id="{3FAFC031-D202-4DEC-8954-BB9F37BC3CBE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187</xdr:row>
      <xdr:rowOff>0</xdr:rowOff>
    </xdr:from>
    <xdr:ext cx="194454" cy="557466"/>
    <xdr:sp macro="" textlink="">
      <xdr:nvSpPr>
        <xdr:cNvPr id="1294" name="TextBox 1293">
          <a:extLst>
            <a:ext uri="{FF2B5EF4-FFF2-40B4-BE49-F238E27FC236}">
              <a16:creationId xmlns:a16="http://schemas.microsoft.com/office/drawing/2014/main" id="{E8EAF2B3-5512-42D3-B7A6-1BD79F0E4FF7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187</xdr:row>
      <xdr:rowOff>0</xdr:rowOff>
    </xdr:from>
    <xdr:ext cx="194454" cy="557466"/>
    <xdr:sp macro="" textlink="">
      <xdr:nvSpPr>
        <xdr:cNvPr id="1295" name="TextBox 1294">
          <a:extLst>
            <a:ext uri="{FF2B5EF4-FFF2-40B4-BE49-F238E27FC236}">
              <a16:creationId xmlns:a16="http://schemas.microsoft.com/office/drawing/2014/main" id="{B039AC70-404E-4401-8D20-1BCCB1FF8688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187</xdr:row>
      <xdr:rowOff>0</xdr:rowOff>
    </xdr:from>
    <xdr:ext cx="194454" cy="557466"/>
    <xdr:sp macro="" textlink="">
      <xdr:nvSpPr>
        <xdr:cNvPr id="1296" name="TextBox 1295">
          <a:extLst>
            <a:ext uri="{FF2B5EF4-FFF2-40B4-BE49-F238E27FC236}">
              <a16:creationId xmlns:a16="http://schemas.microsoft.com/office/drawing/2014/main" id="{1A9B3FE0-8879-4CAC-831D-6EDA7A4DF6A5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188</xdr:row>
      <xdr:rowOff>0</xdr:rowOff>
    </xdr:from>
    <xdr:ext cx="194454" cy="557466"/>
    <xdr:sp macro="" textlink="">
      <xdr:nvSpPr>
        <xdr:cNvPr id="1297" name="TextBox 1296">
          <a:extLst>
            <a:ext uri="{FF2B5EF4-FFF2-40B4-BE49-F238E27FC236}">
              <a16:creationId xmlns:a16="http://schemas.microsoft.com/office/drawing/2014/main" id="{F7FE1FEC-D0E3-4DA8-B20E-C9C84DCC9AB1}"/>
            </a:ext>
          </a:extLst>
        </xdr:cNvPr>
        <xdr:cNvSpPr txBox="1"/>
      </xdr:nvSpPr>
      <xdr:spPr>
        <a:xfrm>
          <a:off x="815003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188</xdr:row>
      <xdr:rowOff>0</xdr:rowOff>
    </xdr:from>
    <xdr:ext cx="194454" cy="557466"/>
    <xdr:sp macro="" textlink="">
      <xdr:nvSpPr>
        <xdr:cNvPr id="1298" name="TextBox 1297">
          <a:extLst>
            <a:ext uri="{FF2B5EF4-FFF2-40B4-BE49-F238E27FC236}">
              <a16:creationId xmlns:a16="http://schemas.microsoft.com/office/drawing/2014/main" id="{7F118AE8-5672-4CDB-A522-DC39FA06062B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188</xdr:row>
      <xdr:rowOff>0</xdr:rowOff>
    </xdr:from>
    <xdr:ext cx="194454" cy="557466"/>
    <xdr:sp macro="" textlink="">
      <xdr:nvSpPr>
        <xdr:cNvPr id="1299" name="TextBox 1298">
          <a:extLst>
            <a:ext uri="{FF2B5EF4-FFF2-40B4-BE49-F238E27FC236}">
              <a16:creationId xmlns:a16="http://schemas.microsoft.com/office/drawing/2014/main" id="{0600FA90-55F4-4F3B-B71F-C71F474C055C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188</xdr:row>
      <xdr:rowOff>0</xdr:rowOff>
    </xdr:from>
    <xdr:ext cx="194454" cy="557466"/>
    <xdr:sp macro="" textlink="">
      <xdr:nvSpPr>
        <xdr:cNvPr id="1300" name="TextBox 1299">
          <a:extLst>
            <a:ext uri="{FF2B5EF4-FFF2-40B4-BE49-F238E27FC236}">
              <a16:creationId xmlns:a16="http://schemas.microsoft.com/office/drawing/2014/main" id="{17E3FA30-B5C7-4B5A-9E37-0A500B06C83B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188</xdr:row>
      <xdr:rowOff>0</xdr:rowOff>
    </xdr:from>
    <xdr:ext cx="194454" cy="557466"/>
    <xdr:sp macro="" textlink="">
      <xdr:nvSpPr>
        <xdr:cNvPr id="1301" name="TextBox 1300">
          <a:extLst>
            <a:ext uri="{FF2B5EF4-FFF2-40B4-BE49-F238E27FC236}">
              <a16:creationId xmlns:a16="http://schemas.microsoft.com/office/drawing/2014/main" id="{F5B21278-2568-4490-A205-4F78C8DFB6D0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188</xdr:row>
      <xdr:rowOff>0</xdr:rowOff>
    </xdr:from>
    <xdr:ext cx="194454" cy="557466"/>
    <xdr:sp macro="" textlink="">
      <xdr:nvSpPr>
        <xdr:cNvPr id="1302" name="TextBox 1301">
          <a:extLst>
            <a:ext uri="{FF2B5EF4-FFF2-40B4-BE49-F238E27FC236}">
              <a16:creationId xmlns:a16="http://schemas.microsoft.com/office/drawing/2014/main" id="{79CC893B-9E72-44EA-A88A-5BFA92EFDE01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188</xdr:row>
      <xdr:rowOff>0</xdr:rowOff>
    </xdr:from>
    <xdr:ext cx="194454" cy="557466"/>
    <xdr:sp macro="" textlink="">
      <xdr:nvSpPr>
        <xdr:cNvPr id="1303" name="TextBox 1302">
          <a:extLst>
            <a:ext uri="{FF2B5EF4-FFF2-40B4-BE49-F238E27FC236}">
              <a16:creationId xmlns:a16="http://schemas.microsoft.com/office/drawing/2014/main" id="{D4644695-34B4-46A4-B4B7-EB598C170068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189</xdr:row>
      <xdr:rowOff>0</xdr:rowOff>
    </xdr:from>
    <xdr:ext cx="194454" cy="557466"/>
    <xdr:sp macro="" textlink="">
      <xdr:nvSpPr>
        <xdr:cNvPr id="1304" name="TextBox 1303">
          <a:extLst>
            <a:ext uri="{FF2B5EF4-FFF2-40B4-BE49-F238E27FC236}">
              <a16:creationId xmlns:a16="http://schemas.microsoft.com/office/drawing/2014/main" id="{E6922E66-5784-4277-BAEF-84F914F17125}"/>
            </a:ext>
          </a:extLst>
        </xdr:cNvPr>
        <xdr:cNvSpPr txBox="1"/>
      </xdr:nvSpPr>
      <xdr:spPr>
        <a:xfrm>
          <a:off x="815003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189</xdr:row>
      <xdr:rowOff>0</xdr:rowOff>
    </xdr:from>
    <xdr:ext cx="194454" cy="557466"/>
    <xdr:sp macro="" textlink="">
      <xdr:nvSpPr>
        <xdr:cNvPr id="1305" name="TextBox 1304">
          <a:extLst>
            <a:ext uri="{FF2B5EF4-FFF2-40B4-BE49-F238E27FC236}">
              <a16:creationId xmlns:a16="http://schemas.microsoft.com/office/drawing/2014/main" id="{941DD59C-0B5A-4DD5-8C68-15BD50497ECC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189</xdr:row>
      <xdr:rowOff>0</xdr:rowOff>
    </xdr:from>
    <xdr:ext cx="194454" cy="557466"/>
    <xdr:sp macro="" textlink="">
      <xdr:nvSpPr>
        <xdr:cNvPr id="1306" name="TextBox 1305">
          <a:extLst>
            <a:ext uri="{FF2B5EF4-FFF2-40B4-BE49-F238E27FC236}">
              <a16:creationId xmlns:a16="http://schemas.microsoft.com/office/drawing/2014/main" id="{DA7F57B6-3255-4384-A889-2C1A3B285368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189</xdr:row>
      <xdr:rowOff>0</xdr:rowOff>
    </xdr:from>
    <xdr:ext cx="194454" cy="557466"/>
    <xdr:sp macro="" textlink="">
      <xdr:nvSpPr>
        <xdr:cNvPr id="1307" name="TextBox 1306">
          <a:extLst>
            <a:ext uri="{FF2B5EF4-FFF2-40B4-BE49-F238E27FC236}">
              <a16:creationId xmlns:a16="http://schemas.microsoft.com/office/drawing/2014/main" id="{477D4AEB-8DC6-4B58-9399-A9928384C717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189</xdr:row>
      <xdr:rowOff>0</xdr:rowOff>
    </xdr:from>
    <xdr:ext cx="194454" cy="557466"/>
    <xdr:sp macro="" textlink="">
      <xdr:nvSpPr>
        <xdr:cNvPr id="1308" name="TextBox 1307">
          <a:extLst>
            <a:ext uri="{FF2B5EF4-FFF2-40B4-BE49-F238E27FC236}">
              <a16:creationId xmlns:a16="http://schemas.microsoft.com/office/drawing/2014/main" id="{5BA82E16-FE39-4198-A796-31B10EB1CC73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189</xdr:row>
      <xdr:rowOff>0</xdr:rowOff>
    </xdr:from>
    <xdr:ext cx="194454" cy="557466"/>
    <xdr:sp macro="" textlink="">
      <xdr:nvSpPr>
        <xdr:cNvPr id="1309" name="TextBox 1308">
          <a:extLst>
            <a:ext uri="{FF2B5EF4-FFF2-40B4-BE49-F238E27FC236}">
              <a16:creationId xmlns:a16="http://schemas.microsoft.com/office/drawing/2014/main" id="{C5D3A0C8-B7FA-40B8-8E85-8CA03C4B466D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189</xdr:row>
      <xdr:rowOff>0</xdr:rowOff>
    </xdr:from>
    <xdr:ext cx="194454" cy="557466"/>
    <xdr:sp macro="" textlink="">
      <xdr:nvSpPr>
        <xdr:cNvPr id="1310" name="TextBox 1309">
          <a:extLst>
            <a:ext uri="{FF2B5EF4-FFF2-40B4-BE49-F238E27FC236}">
              <a16:creationId xmlns:a16="http://schemas.microsoft.com/office/drawing/2014/main" id="{C94C5797-8B11-4EE8-A47D-BA169688627A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190</xdr:row>
      <xdr:rowOff>0</xdr:rowOff>
    </xdr:from>
    <xdr:ext cx="194454" cy="557466"/>
    <xdr:sp macro="" textlink="">
      <xdr:nvSpPr>
        <xdr:cNvPr id="1311" name="TextBox 1310">
          <a:extLst>
            <a:ext uri="{FF2B5EF4-FFF2-40B4-BE49-F238E27FC236}">
              <a16:creationId xmlns:a16="http://schemas.microsoft.com/office/drawing/2014/main" id="{B335B3BE-3072-44E6-8D7C-6F573ADE7EBB}"/>
            </a:ext>
          </a:extLst>
        </xdr:cNvPr>
        <xdr:cNvSpPr txBox="1"/>
      </xdr:nvSpPr>
      <xdr:spPr>
        <a:xfrm>
          <a:off x="815003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190</xdr:row>
      <xdr:rowOff>0</xdr:rowOff>
    </xdr:from>
    <xdr:ext cx="194454" cy="557466"/>
    <xdr:sp macro="" textlink="">
      <xdr:nvSpPr>
        <xdr:cNvPr id="1312" name="TextBox 1311">
          <a:extLst>
            <a:ext uri="{FF2B5EF4-FFF2-40B4-BE49-F238E27FC236}">
              <a16:creationId xmlns:a16="http://schemas.microsoft.com/office/drawing/2014/main" id="{4322C1D9-FC74-409F-8474-75652A94244A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190</xdr:row>
      <xdr:rowOff>0</xdr:rowOff>
    </xdr:from>
    <xdr:ext cx="194454" cy="557466"/>
    <xdr:sp macro="" textlink="">
      <xdr:nvSpPr>
        <xdr:cNvPr id="1313" name="TextBox 1312">
          <a:extLst>
            <a:ext uri="{FF2B5EF4-FFF2-40B4-BE49-F238E27FC236}">
              <a16:creationId xmlns:a16="http://schemas.microsoft.com/office/drawing/2014/main" id="{7E44422F-A71A-4679-B4B9-86F31D611E30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190</xdr:row>
      <xdr:rowOff>0</xdr:rowOff>
    </xdr:from>
    <xdr:ext cx="194454" cy="557466"/>
    <xdr:sp macro="" textlink="">
      <xdr:nvSpPr>
        <xdr:cNvPr id="1314" name="TextBox 1313">
          <a:extLst>
            <a:ext uri="{FF2B5EF4-FFF2-40B4-BE49-F238E27FC236}">
              <a16:creationId xmlns:a16="http://schemas.microsoft.com/office/drawing/2014/main" id="{24A7F628-6E00-4F0B-A3EE-1D6C063BD86D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190</xdr:row>
      <xdr:rowOff>0</xdr:rowOff>
    </xdr:from>
    <xdr:ext cx="194454" cy="557466"/>
    <xdr:sp macro="" textlink="">
      <xdr:nvSpPr>
        <xdr:cNvPr id="1315" name="TextBox 1314">
          <a:extLst>
            <a:ext uri="{FF2B5EF4-FFF2-40B4-BE49-F238E27FC236}">
              <a16:creationId xmlns:a16="http://schemas.microsoft.com/office/drawing/2014/main" id="{DBDD63F2-93E5-46E6-BE98-641246A5C64E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190</xdr:row>
      <xdr:rowOff>0</xdr:rowOff>
    </xdr:from>
    <xdr:ext cx="194454" cy="557466"/>
    <xdr:sp macro="" textlink="">
      <xdr:nvSpPr>
        <xdr:cNvPr id="1316" name="TextBox 1315">
          <a:extLst>
            <a:ext uri="{FF2B5EF4-FFF2-40B4-BE49-F238E27FC236}">
              <a16:creationId xmlns:a16="http://schemas.microsoft.com/office/drawing/2014/main" id="{0223EFB7-E838-4A8B-9CFD-F30D0A08AEF9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190</xdr:row>
      <xdr:rowOff>0</xdr:rowOff>
    </xdr:from>
    <xdr:ext cx="194454" cy="557466"/>
    <xdr:sp macro="" textlink="">
      <xdr:nvSpPr>
        <xdr:cNvPr id="1317" name="TextBox 1316">
          <a:extLst>
            <a:ext uri="{FF2B5EF4-FFF2-40B4-BE49-F238E27FC236}">
              <a16:creationId xmlns:a16="http://schemas.microsoft.com/office/drawing/2014/main" id="{3CCEA430-39EB-4580-84D2-72CEB18110AB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191</xdr:row>
      <xdr:rowOff>0</xdr:rowOff>
    </xdr:from>
    <xdr:ext cx="194454" cy="557466"/>
    <xdr:sp macro="" textlink="">
      <xdr:nvSpPr>
        <xdr:cNvPr id="1318" name="TextBox 1317">
          <a:extLst>
            <a:ext uri="{FF2B5EF4-FFF2-40B4-BE49-F238E27FC236}">
              <a16:creationId xmlns:a16="http://schemas.microsoft.com/office/drawing/2014/main" id="{6E7A7C9E-51DB-456A-B37F-E5625E54E258}"/>
            </a:ext>
          </a:extLst>
        </xdr:cNvPr>
        <xdr:cNvSpPr txBox="1"/>
      </xdr:nvSpPr>
      <xdr:spPr>
        <a:xfrm>
          <a:off x="815003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191</xdr:row>
      <xdr:rowOff>0</xdr:rowOff>
    </xdr:from>
    <xdr:ext cx="194454" cy="557466"/>
    <xdr:sp macro="" textlink="">
      <xdr:nvSpPr>
        <xdr:cNvPr id="1319" name="TextBox 1318">
          <a:extLst>
            <a:ext uri="{FF2B5EF4-FFF2-40B4-BE49-F238E27FC236}">
              <a16:creationId xmlns:a16="http://schemas.microsoft.com/office/drawing/2014/main" id="{F68522ED-FB19-43E5-BE0D-4D6F406CC592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191</xdr:row>
      <xdr:rowOff>0</xdr:rowOff>
    </xdr:from>
    <xdr:ext cx="194454" cy="557466"/>
    <xdr:sp macro="" textlink="">
      <xdr:nvSpPr>
        <xdr:cNvPr id="1320" name="TextBox 1319">
          <a:extLst>
            <a:ext uri="{FF2B5EF4-FFF2-40B4-BE49-F238E27FC236}">
              <a16:creationId xmlns:a16="http://schemas.microsoft.com/office/drawing/2014/main" id="{2EA2C4BB-E55A-4CA2-906D-2175B22294ED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191</xdr:row>
      <xdr:rowOff>0</xdr:rowOff>
    </xdr:from>
    <xdr:ext cx="194454" cy="557466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75C453F7-3096-45E1-8ED2-1F0696CFCF81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191</xdr:row>
      <xdr:rowOff>0</xdr:rowOff>
    </xdr:from>
    <xdr:ext cx="194454" cy="557466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D0B636B8-FC78-4346-8ED8-E5884DA36206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191</xdr:row>
      <xdr:rowOff>0</xdr:rowOff>
    </xdr:from>
    <xdr:ext cx="194454" cy="557466"/>
    <xdr:sp macro="" textlink="">
      <xdr:nvSpPr>
        <xdr:cNvPr id="1323" name="TextBox 1322">
          <a:extLst>
            <a:ext uri="{FF2B5EF4-FFF2-40B4-BE49-F238E27FC236}">
              <a16:creationId xmlns:a16="http://schemas.microsoft.com/office/drawing/2014/main" id="{AE5E2420-E16D-47A5-A759-6CA71AAAE0FC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191</xdr:row>
      <xdr:rowOff>0</xdr:rowOff>
    </xdr:from>
    <xdr:ext cx="194454" cy="557466"/>
    <xdr:sp macro="" textlink="">
      <xdr:nvSpPr>
        <xdr:cNvPr id="1324" name="TextBox 1323">
          <a:extLst>
            <a:ext uri="{FF2B5EF4-FFF2-40B4-BE49-F238E27FC236}">
              <a16:creationId xmlns:a16="http://schemas.microsoft.com/office/drawing/2014/main" id="{3AFBA8DB-FEB6-4E66-9B2F-5BDBC69CD7E8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192</xdr:row>
      <xdr:rowOff>0</xdr:rowOff>
    </xdr:from>
    <xdr:ext cx="194454" cy="557466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1600BC02-464A-4BC2-9193-B26A02AE1C42}"/>
            </a:ext>
          </a:extLst>
        </xdr:cNvPr>
        <xdr:cNvSpPr txBox="1"/>
      </xdr:nvSpPr>
      <xdr:spPr>
        <a:xfrm>
          <a:off x="815003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192</xdr:row>
      <xdr:rowOff>0</xdr:rowOff>
    </xdr:from>
    <xdr:ext cx="194454" cy="557466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448D3A5D-0EA5-44A4-BEE0-5DB069100994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192</xdr:row>
      <xdr:rowOff>0</xdr:rowOff>
    </xdr:from>
    <xdr:ext cx="194454" cy="557466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F69F6470-85EA-49E9-962A-03BE04197BA1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192</xdr:row>
      <xdr:rowOff>0</xdr:rowOff>
    </xdr:from>
    <xdr:ext cx="194454" cy="557466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2BC4A7E2-E5DE-4E34-87C7-7D80B07ADBBC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192</xdr:row>
      <xdr:rowOff>0</xdr:rowOff>
    </xdr:from>
    <xdr:ext cx="194454" cy="557466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3FF00D5B-F3BB-48DA-B19F-4F078CA5F80B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192</xdr:row>
      <xdr:rowOff>0</xdr:rowOff>
    </xdr:from>
    <xdr:ext cx="194454" cy="557466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CC032D05-1A0B-4F43-883A-59C5FBF5662F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192</xdr:row>
      <xdr:rowOff>0</xdr:rowOff>
    </xdr:from>
    <xdr:ext cx="194454" cy="557466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8F8C8F4C-D4B8-4B09-8FD2-0F503B5312A7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193</xdr:row>
      <xdr:rowOff>0</xdr:rowOff>
    </xdr:from>
    <xdr:ext cx="194454" cy="557466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7B404A93-334B-4E7F-AA9B-5C0FA54578AC}"/>
            </a:ext>
          </a:extLst>
        </xdr:cNvPr>
        <xdr:cNvSpPr txBox="1"/>
      </xdr:nvSpPr>
      <xdr:spPr>
        <a:xfrm>
          <a:off x="815003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193</xdr:row>
      <xdr:rowOff>0</xdr:rowOff>
    </xdr:from>
    <xdr:ext cx="194454" cy="557466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F653AE55-0807-485E-918F-4F984235A70B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193</xdr:row>
      <xdr:rowOff>0</xdr:rowOff>
    </xdr:from>
    <xdr:ext cx="194454" cy="557466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E44D272A-208C-49BA-A5D2-97FAF02B3AC8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193</xdr:row>
      <xdr:rowOff>0</xdr:rowOff>
    </xdr:from>
    <xdr:ext cx="194454" cy="557466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5A4F1366-5F5C-4929-8B31-192DC7C98F58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193</xdr:row>
      <xdr:rowOff>0</xdr:rowOff>
    </xdr:from>
    <xdr:ext cx="194454" cy="557466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5EB7373C-01B0-4F7C-AFE5-27D00963B329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193</xdr:row>
      <xdr:rowOff>0</xdr:rowOff>
    </xdr:from>
    <xdr:ext cx="194454" cy="557466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033F28CA-705B-4768-BF19-CB5C29F4DD12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193</xdr:row>
      <xdr:rowOff>0</xdr:rowOff>
    </xdr:from>
    <xdr:ext cx="194454" cy="557466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7255FFBF-C53D-450D-8E77-26D983AB921F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193</xdr:row>
      <xdr:rowOff>0</xdr:rowOff>
    </xdr:from>
    <xdr:ext cx="194454" cy="557466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4316D105-A937-48E0-9EF3-C09FDFCF6C7B}"/>
            </a:ext>
          </a:extLst>
        </xdr:cNvPr>
        <xdr:cNvSpPr txBox="1"/>
      </xdr:nvSpPr>
      <xdr:spPr>
        <a:xfrm>
          <a:off x="815003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193</xdr:row>
      <xdr:rowOff>0</xdr:rowOff>
    </xdr:from>
    <xdr:ext cx="194454" cy="557466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B15349C5-959B-4D9E-BC54-33DD26A9C177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193</xdr:row>
      <xdr:rowOff>0</xdr:rowOff>
    </xdr:from>
    <xdr:ext cx="194454" cy="557466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E7D47D2E-636E-45C9-A2B3-BA78DD4F0CB2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193</xdr:row>
      <xdr:rowOff>0</xdr:rowOff>
    </xdr:from>
    <xdr:ext cx="194454" cy="557466"/>
    <xdr:sp macro="" textlink="">
      <xdr:nvSpPr>
        <xdr:cNvPr id="1342" name="TextBox 1341">
          <a:extLst>
            <a:ext uri="{FF2B5EF4-FFF2-40B4-BE49-F238E27FC236}">
              <a16:creationId xmlns:a16="http://schemas.microsoft.com/office/drawing/2014/main" id="{25A80D06-E841-4977-863E-3E5DF7C696E2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193</xdr:row>
      <xdr:rowOff>0</xdr:rowOff>
    </xdr:from>
    <xdr:ext cx="194454" cy="557466"/>
    <xdr:sp macro="" textlink="">
      <xdr:nvSpPr>
        <xdr:cNvPr id="1343" name="TextBox 1342">
          <a:extLst>
            <a:ext uri="{FF2B5EF4-FFF2-40B4-BE49-F238E27FC236}">
              <a16:creationId xmlns:a16="http://schemas.microsoft.com/office/drawing/2014/main" id="{FE7BF6D7-5994-494D-941E-86F3ECFA6184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193</xdr:row>
      <xdr:rowOff>0</xdr:rowOff>
    </xdr:from>
    <xdr:ext cx="194454" cy="557466"/>
    <xdr:sp macro="" textlink="">
      <xdr:nvSpPr>
        <xdr:cNvPr id="1344" name="TextBox 1343">
          <a:extLst>
            <a:ext uri="{FF2B5EF4-FFF2-40B4-BE49-F238E27FC236}">
              <a16:creationId xmlns:a16="http://schemas.microsoft.com/office/drawing/2014/main" id="{133720BC-5ED8-4B8C-B3DD-5A89AF7CEB66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193</xdr:row>
      <xdr:rowOff>0</xdr:rowOff>
    </xdr:from>
    <xdr:ext cx="194454" cy="557466"/>
    <xdr:sp macro="" textlink="">
      <xdr:nvSpPr>
        <xdr:cNvPr id="1345" name="TextBox 1344">
          <a:extLst>
            <a:ext uri="{FF2B5EF4-FFF2-40B4-BE49-F238E27FC236}">
              <a16:creationId xmlns:a16="http://schemas.microsoft.com/office/drawing/2014/main" id="{089E8418-AB64-48DF-8C2B-7A575C78CD87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193</xdr:row>
      <xdr:rowOff>0</xdr:rowOff>
    </xdr:from>
    <xdr:ext cx="194454" cy="557466"/>
    <xdr:sp macro="" textlink="">
      <xdr:nvSpPr>
        <xdr:cNvPr id="1346" name="TextBox 1345">
          <a:extLst>
            <a:ext uri="{FF2B5EF4-FFF2-40B4-BE49-F238E27FC236}">
              <a16:creationId xmlns:a16="http://schemas.microsoft.com/office/drawing/2014/main" id="{018CC0B2-2FDE-4CC9-AB69-BDCC17C702F4}"/>
            </a:ext>
          </a:extLst>
        </xdr:cNvPr>
        <xdr:cNvSpPr txBox="1"/>
      </xdr:nvSpPr>
      <xdr:spPr>
        <a:xfrm>
          <a:off x="815003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193</xdr:row>
      <xdr:rowOff>0</xdr:rowOff>
    </xdr:from>
    <xdr:ext cx="194454" cy="557466"/>
    <xdr:sp macro="" textlink="">
      <xdr:nvSpPr>
        <xdr:cNvPr id="1347" name="TextBox 1346">
          <a:extLst>
            <a:ext uri="{FF2B5EF4-FFF2-40B4-BE49-F238E27FC236}">
              <a16:creationId xmlns:a16="http://schemas.microsoft.com/office/drawing/2014/main" id="{CA75A2D2-BF50-41FD-AE1B-924C6272F819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193</xdr:row>
      <xdr:rowOff>0</xdr:rowOff>
    </xdr:from>
    <xdr:ext cx="194454" cy="557466"/>
    <xdr:sp macro="" textlink="">
      <xdr:nvSpPr>
        <xdr:cNvPr id="1348" name="TextBox 1347">
          <a:extLst>
            <a:ext uri="{FF2B5EF4-FFF2-40B4-BE49-F238E27FC236}">
              <a16:creationId xmlns:a16="http://schemas.microsoft.com/office/drawing/2014/main" id="{ABAF58D1-2405-4625-8F9A-598909E1E019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193</xdr:row>
      <xdr:rowOff>0</xdr:rowOff>
    </xdr:from>
    <xdr:ext cx="194454" cy="557466"/>
    <xdr:sp macro="" textlink="">
      <xdr:nvSpPr>
        <xdr:cNvPr id="1349" name="TextBox 1348">
          <a:extLst>
            <a:ext uri="{FF2B5EF4-FFF2-40B4-BE49-F238E27FC236}">
              <a16:creationId xmlns:a16="http://schemas.microsoft.com/office/drawing/2014/main" id="{D90C92B9-EB00-446B-84B3-12959B99D367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193</xdr:row>
      <xdr:rowOff>0</xdr:rowOff>
    </xdr:from>
    <xdr:ext cx="194454" cy="557466"/>
    <xdr:sp macro="" textlink="">
      <xdr:nvSpPr>
        <xdr:cNvPr id="1350" name="TextBox 1349">
          <a:extLst>
            <a:ext uri="{FF2B5EF4-FFF2-40B4-BE49-F238E27FC236}">
              <a16:creationId xmlns:a16="http://schemas.microsoft.com/office/drawing/2014/main" id="{11FAE42C-48D7-4CD3-B375-2A622A4BF268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193</xdr:row>
      <xdr:rowOff>0</xdr:rowOff>
    </xdr:from>
    <xdr:ext cx="194454" cy="557466"/>
    <xdr:sp macro="" textlink="">
      <xdr:nvSpPr>
        <xdr:cNvPr id="1351" name="TextBox 1350">
          <a:extLst>
            <a:ext uri="{FF2B5EF4-FFF2-40B4-BE49-F238E27FC236}">
              <a16:creationId xmlns:a16="http://schemas.microsoft.com/office/drawing/2014/main" id="{C2839442-05A2-4DC8-99AB-A54C9670D9F1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193</xdr:row>
      <xdr:rowOff>0</xdr:rowOff>
    </xdr:from>
    <xdr:ext cx="194454" cy="557466"/>
    <xdr:sp macro="" textlink="">
      <xdr:nvSpPr>
        <xdr:cNvPr id="1352" name="TextBox 1351">
          <a:extLst>
            <a:ext uri="{FF2B5EF4-FFF2-40B4-BE49-F238E27FC236}">
              <a16:creationId xmlns:a16="http://schemas.microsoft.com/office/drawing/2014/main" id="{4241E5B5-7ACF-4434-807C-AABFCAACDB12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193</xdr:row>
      <xdr:rowOff>0</xdr:rowOff>
    </xdr:from>
    <xdr:ext cx="194454" cy="557466"/>
    <xdr:sp macro="" textlink="">
      <xdr:nvSpPr>
        <xdr:cNvPr id="1353" name="TextBox 1352">
          <a:extLst>
            <a:ext uri="{FF2B5EF4-FFF2-40B4-BE49-F238E27FC236}">
              <a16:creationId xmlns:a16="http://schemas.microsoft.com/office/drawing/2014/main" id="{0CA57C03-ED6A-4273-A25A-D138202527A7}"/>
            </a:ext>
          </a:extLst>
        </xdr:cNvPr>
        <xdr:cNvSpPr txBox="1"/>
      </xdr:nvSpPr>
      <xdr:spPr>
        <a:xfrm>
          <a:off x="815003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193</xdr:row>
      <xdr:rowOff>0</xdr:rowOff>
    </xdr:from>
    <xdr:ext cx="194454" cy="557466"/>
    <xdr:sp macro="" textlink="">
      <xdr:nvSpPr>
        <xdr:cNvPr id="1354" name="TextBox 1353">
          <a:extLst>
            <a:ext uri="{FF2B5EF4-FFF2-40B4-BE49-F238E27FC236}">
              <a16:creationId xmlns:a16="http://schemas.microsoft.com/office/drawing/2014/main" id="{DC799721-0792-44B2-A1DB-2790C4713C38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193</xdr:row>
      <xdr:rowOff>0</xdr:rowOff>
    </xdr:from>
    <xdr:ext cx="194454" cy="557466"/>
    <xdr:sp macro="" textlink="">
      <xdr:nvSpPr>
        <xdr:cNvPr id="1355" name="TextBox 1354">
          <a:extLst>
            <a:ext uri="{FF2B5EF4-FFF2-40B4-BE49-F238E27FC236}">
              <a16:creationId xmlns:a16="http://schemas.microsoft.com/office/drawing/2014/main" id="{B3E60963-CB07-403F-8471-FE7CABE9AF61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193</xdr:row>
      <xdr:rowOff>0</xdr:rowOff>
    </xdr:from>
    <xdr:ext cx="194454" cy="557466"/>
    <xdr:sp macro="" textlink="">
      <xdr:nvSpPr>
        <xdr:cNvPr id="1356" name="TextBox 1355">
          <a:extLst>
            <a:ext uri="{FF2B5EF4-FFF2-40B4-BE49-F238E27FC236}">
              <a16:creationId xmlns:a16="http://schemas.microsoft.com/office/drawing/2014/main" id="{A7537FA6-D17F-4DFD-B4DD-700671F234A2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193</xdr:row>
      <xdr:rowOff>0</xdr:rowOff>
    </xdr:from>
    <xdr:ext cx="194454" cy="557466"/>
    <xdr:sp macro="" textlink="">
      <xdr:nvSpPr>
        <xdr:cNvPr id="1357" name="TextBox 1356">
          <a:extLst>
            <a:ext uri="{FF2B5EF4-FFF2-40B4-BE49-F238E27FC236}">
              <a16:creationId xmlns:a16="http://schemas.microsoft.com/office/drawing/2014/main" id="{C638CFBD-615C-423A-8A50-39B6DCAE3AA6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193</xdr:row>
      <xdr:rowOff>0</xdr:rowOff>
    </xdr:from>
    <xdr:ext cx="194454" cy="557466"/>
    <xdr:sp macro="" textlink="">
      <xdr:nvSpPr>
        <xdr:cNvPr id="1358" name="TextBox 1357">
          <a:extLst>
            <a:ext uri="{FF2B5EF4-FFF2-40B4-BE49-F238E27FC236}">
              <a16:creationId xmlns:a16="http://schemas.microsoft.com/office/drawing/2014/main" id="{59016C18-6AD0-494B-8369-3B348E6121DB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193</xdr:row>
      <xdr:rowOff>0</xdr:rowOff>
    </xdr:from>
    <xdr:ext cx="194454" cy="557466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03D3075F-D6E9-48C9-B001-ACD5D39C3450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193</xdr:row>
      <xdr:rowOff>0</xdr:rowOff>
    </xdr:from>
    <xdr:ext cx="194454" cy="557466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B2A63AE1-BD80-413C-A1E0-82EE4475476F}"/>
            </a:ext>
          </a:extLst>
        </xdr:cNvPr>
        <xdr:cNvSpPr txBox="1"/>
      </xdr:nvSpPr>
      <xdr:spPr>
        <a:xfrm>
          <a:off x="815003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193</xdr:row>
      <xdr:rowOff>0</xdr:rowOff>
    </xdr:from>
    <xdr:ext cx="194454" cy="557466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15544A68-B739-4A53-89CE-AA842B7344DF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193</xdr:row>
      <xdr:rowOff>0</xdr:rowOff>
    </xdr:from>
    <xdr:ext cx="194454" cy="557466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FB653B8A-7C93-4EF5-82A5-DBA7DD09D725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193</xdr:row>
      <xdr:rowOff>0</xdr:rowOff>
    </xdr:from>
    <xdr:ext cx="194454" cy="557466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47B5963C-BB3E-4A50-801D-C53187C91652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193</xdr:row>
      <xdr:rowOff>0</xdr:rowOff>
    </xdr:from>
    <xdr:ext cx="194454" cy="557466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407FE70B-3BFB-4594-9CAA-705407CA9723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193</xdr:row>
      <xdr:rowOff>0</xdr:rowOff>
    </xdr:from>
    <xdr:ext cx="194454" cy="557466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A5D9D455-3C36-4123-925D-304B794101AB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193</xdr:row>
      <xdr:rowOff>0</xdr:rowOff>
    </xdr:from>
    <xdr:ext cx="194454" cy="557466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7EA1D16C-4668-4B3F-B584-F666FF02D85A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194</xdr:row>
      <xdr:rowOff>0</xdr:rowOff>
    </xdr:from>
    <xdr:ext cx="194454" cy="557466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89F9DC3E-5370-44EA-8537-5BD7D22D18C0}"/>
            </a:ext>
          </a:extLst>
        </xdr:cNvPr>
        <xdr:cNvSpPr txBox="1"/>
      </xdr:nvSpPr>
      <xdr:spPr>
        <a:xfrm>
          <a:off x="815003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194</xdr:row>
      <xdr:rowOff>0</xdr:rowOff>
    </xdr:from>
    <xdr:ext cx="194454" cy="557466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C80808D1-AFE9-41FD-8E25-2C1D9835ACA9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194</xdr:row>
      <xdr:rowOff>0</xdr:rowOff>
    </xdr:from>
    <xdr:ext cx="194454" cy="557466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CBE2F670-ECC9-46CB-9E94-B635B15D6573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194</xdr:row>
      <xdr:rowOff>0</xdr:rowOff>
    </xdr:from>
    <xdr:ext cx="194454" cy="557466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58CE9650-ABE5-44F2-9421-F71371F15238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194</xdr:row>
      <xdr:rowOff>0</xdr:rowOff>
    </xdr:from>
    <xdr:ext cx="194454" cy="557466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4B603904-5D03-4D6A-BED4-D23512EC98C1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194</xdr:row>
      <xdr:rowOff>0</xdr:rowOff>
    </xdr:from>
    <xdr:ext cx="194454" cy="557466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E4582277-1CDB-447A-8D4E-7FD18A0939E6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194</xdr:row>
      <xdr:rowOff>0</xdr:rowOff>
    </xdr:from>
    <xdr:ext cx="194454" cy="557466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08563489-44CC-4DC6-9316-36D2AFA0D9DF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195</xdr:row>
      <xdr:rowOff>0</xdr:rowOff>
    </xdr:from>
    <xdr:ext cx="194454" cy="557466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12EF5BDE-16DB-497B-A1BA-4520FD802208}"/>
            </a:ext>
          </a:extLst>
        </xdr:cNvPr>
        <xdr:cNvSpPr txBox="1"/>
      </xdr:nvSpPr>
      <xdr:spPr>
        <a:xfrm>
          <a:off x="815003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195</xdr:row>
      <xdr:rowOff>0</xdr:rowOff>
    </xdr:from>
    <xdr:ext cx="194454" cy="557466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1F1A320C-8026-4C7F-8D70-73B44F4C4AF7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195</xdr:row>
      <xdr:rowOff>0</xdr:rowOff>
    </xdr:from>
    <xdr:ext cx="194454" cy="557466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D1589B57-B22A-4F40-BB2A-827CB87A071D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195</xdr:row>
      <xdr:rowOff>0</xdr:rowOff>
    </xdr:from>
    <xdr:ext cx="194454" cy="557466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9F14FC43-BA5E-4423-B994-29F40DE383C4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195</xdr:row>
      <xdr:rowOff>0</xdr:rowOff>
    </xdr:from>
    <xdr:ext cx="194454" cy="557466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C3320FD8-2FD9-4A2F-9600-70343D93EE29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195</xdr:row>
      <xdr:rowOff>0</xdr:rowOff>
    </xdr:from>
    <xdr:ext cx="194454" cy="557466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2FDB7E2E-B3F5-408E-895F-48086B676997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195</xdr:row>
      <xdr:rowOff>0</xdr:rowOff>
    </xdr:from>
    <xdr:ext cx="194454" cy="557466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2D27BF4B-E539-423C-9F4B-299A3971A491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196</xdr:row>
      <xdr:rowOff>0</xdr:rowOff>
    </xdr:from>
    <xdr:ext cx="194454" cy="557466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81A90F06-48AB-4B83-ACFA-A2F1B22303B6}"/>
            </a:ext>
          </a:extLst>
        </xdr:cNvPr>
        <xdr:cNvSpPr txBox="1"/>
      </xdr:nvSpPr>
      <xdr:spPr>
        <a:xfrm>
          <a:off x="815003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196</xdr:row>
      <xdr:rowOff>0</xdr:rowOff>
    </xdr:from>
    <xdr:ext cx="194454" cy="557466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6814D31A-8763-4977-8FC9-D0E84697D90D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196</xdr:row>
      <xdr:rowOff>0</xdr:rowOff>
    </xdr:from>
    <xdr:ext cx="194454" cy="557466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47C1208E-CBD2-4A81-889E-D79681D65CE1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196</xdr:row>
      <xdr:rowOff>0</xdr:rowOff>
    </xdr:from>
    <xdr:ext cx="194454" cy="557466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BC1EF8F5-B5E5-4D69-AC02-568FC693A406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196</xdr:row>
      <xdr:rowOff>0</xdr:rowOff>
    </xdr:from>
    <xdr:ext cx="194454" cy="557466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06FC7AB8-287B-4FC4-A568-375D82E45D7A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196</xdr:row>
      <xdr:rowOff>0</xdr:rowOff>
    </xdr:from>
    <xdr:ext cx="194454" cy="557466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6F1317FD-4E11-4517-ACC2-AEB426A04AB9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196</xdr:row>
      <xdr:rowOff>0</xdr:rowOff>
    </xdr:from>
    <xdr:ext cx="194454" cy="557466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CAF66936-EF88-4A7E-9D6A-76FDE9F32684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197</xdr:row>
      <xdr:rowOff>0</xdr:rowOff>
    </xdr:from>
    <xdr:ext cx="194454" cy="557466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8AE610F5-DD4D-4523-99E3-5FDA90526EF6}"/>
            </a:ext>
          </a:extLst>
        </xdr:cNvPr>
        <xdr:cNvSpPr txBox="1"/>
      </xdr:nvSpPr>
      <xdr:spPr>
        <a:xfrm>
          <a:off x="815003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197</xdr:row>
      <xdr:rowOff>0</xdr:rowOff>
    </xdr:from>
    <xdr:ext cx="194454" cy="557466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63F4FD08-934C-4FE2-824F-5D5C0F3C3EAB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197</xdr:row>
      <xdr:rowOff>0</xdr:rowOff>
    </xdr:from>
    <xdr:ext cx="194454" cy="557466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FEC42DF4-8E9B-40C5-AC9C-0C119E0EFE79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197</xdr:row>
      <xdr:rowOff>0</xdr:rowOff>
    </xdr:from>
    <xdr:ext cx="194454" cy="557466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424AD46B-86F2-46BC-943D-B4FE5B3600DF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197</xdr:row>
      <xdr:rowOff>0</xdr:rowOff>
    </xdr:from>
    <xdr:ext cx="194454" cy="557466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6499C88A-640F-432C-A2B7-8F3039123A10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197</xdr:row>
      <xdr:rowOff>0</xdr:rowOff>
    </xdr:from>
    <xdr:ext cx="194454" cy="557466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F8F29FA6-B501-432C-9787-81C8E47C5E39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197</xdr:row>
      <xdr:rowOff>0</xdr:rowOff>
    </xdr:from>
    <xdr:ext cx="194454" cy="557466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64B1B328-D06C-4A11-AB08-A704B5073485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198</xdr:row>
      <xdr:rowOff>0</xdr:rowOff>
    </xdr:from>
    <xdr:ext cx="194454" cy="557466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ABC2A440-029E-4479-8234-DBD2597F2322}"/>
            </a:ext>
          </a:extLst>
        </xdr:cNvPr>
        <xdr:cNvSpPr txBox="1"/>
      </xdr:nvSpPr>
      <xdr:spPr>
        <a:xfrm>
          <a:off x="815003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198</xdr:row>
      <xdr:rowOff>0</xdr:rowOff>
    </xdr:from>
    <xdr:ext cx="194454" cy="557466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F0ED3911-0CC0-4427-A75F-1C0AF2D10848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198</xdr:row>
      <xdr:rowOff>0</xdr:rowOff>
    </xdr:from>
    <xdr:ext cx="194454" cy="557466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5564A1A8-0B70-4903-8614-6F6D9E4E11EB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198</xdr:row>
      <xdr:rowOff>0</xdr:rowOff>
    </xdr:from>
    <xdr:ext cx="194454" cy="557466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B4E87C61-4E7E-49A9-826A-C972C98EFDE6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198</xdr:row>
      <xdr:rowOff>0</xdr:rowOff>
    </xdr:from>
    <xdr:ext cx="194454" cy="557466"/>
    <xdr:sp macro="" textlink="">
      <xdr:nvSpPr>
        <xdr:cNvPr id="1399" name="TextBox 1398">
          <a:extLst>
            <a:ext uri="{FF2B5EF4-FFF2-40B4-BE49-F238E27FC236}">
              <a16:creationId xmlns:a16="http://schemas.microsoft.com/office/drawing/2014/main" id="{E9098E49-78EB-413F-8819-10D6E2933EEA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198</xdr:row>
      <xdr:rowOff>0</xdr:rowOff>
    </xdr:from>
    <xdr:ext cx="194454" cy="557466"/>
    <xdr:sp macro="" textlink="">
      <xdr:nvSpPr>
        <xdr:cNvPr id="1400" name="TextBox 1399">
          <a:extLst>
            <a:ext uri="{FF2B5EF4-FFF2-40B4-BE49-F238E27FC236}">
              <a16:creationId xmlns:a16="http://schemas.microsoft.com/office/drawing/2014/main" id="{8C7C6407-FDB7-4CEF-8C52-2E066D93F058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198</xdr:row>
      <xdr:rowOff>0</xdr:rowOff>
    </xdr:from>
    <xdr:ext cx="194454" cy="557466"/>
    <xdr:sp macro="" textlink="">
      <xdr:nvSpPr>
        <xdr:cNvPr id="1401" name="TextBox 1400">
          <a:extLst>
            <a:ext uri="{FF2B5EF4-FFF2-40B4-BE49-F238E27FC236}">
              <a16:creationId xmlns:a16="http://schemas.microsoft.com/office/drawing/2014/main" id="{476958A6-201F-4EDB-9A2B-75BA96AFB0F9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199</xdr:row>
      <xdr:rowOff>0</xdr:rowOff>
    </xdr:from>
    <xdr:ext cx="194454" cy="557466"/>
    <xdr:sp macro="" textlink="">
      <xdr:nvSpPr>
        <xdr:cNvPr id="1402" name="TextBox 1401">
          <a:extLst>
            <a:ext uri="{FF2B5EF4-FFF2-40B4-BE49-F238E27FC236}">
              <a16:creationId xmlns:a16="http://schemas.microsoft.com/office/drawing/2014/main" id="{E0B8795C-5627-40A4-BF51-4F0D0DCBDA56}"/>
            </a:ext>
          </a:extLst>
        </xdr:cNvPr>
        <xdr:cNvSpPr txBox="1"/>
      </xdr:nvSpPr>
      <xdr:spPr>
        <a:xfrm>
          <a:off x="815003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199</xdr:row>
      <xdr:rowOff>0</xdr:rowOff>
    </xdr:from>
    <xdr:ext cx="194454" cy="557466"/>
    <xdr:sp macro="" textlink="">
      <xdr:nvSpPr>
        <xdr:cNvPr id="1403" name="TextBox 1402">
          <a:extLst>
            <a:ext uri="{FF2B5EF4-FFF2-40B4-BE49-F238E27FC236}">
              <a16:creationId xmlns:a16="http://schemas.microsoft.com/office/drawing/2014/main" id="{B474A8FD-90F7-4BD5-AF92-35FF5F18318B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199</xdr:row>
      <xdr:rowOff>0</xdr:rowOff>
    </xdr:from>
    <xdr:ext cx="194454" cy="557466"/>
    <xdr:sp macro="" textlink="">
      <xdr:nvSpPr>
        <xdr:cNvPr id="1404" name="TextBox 1403">
          <a:extLst>
            <a:ext uri="{FF2B5EF4-FFF2-40B4-BE49-F238E27FC236}">
              <a16:creationId xmlns:a16="http://schemas.microsoft.com/office/drawing/2014/main" id="{B4EFB289-E4A6-4357-90FA-6C3FF3E4ECBF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199</xdr:row>
      <xdr:rowOff>0</xdr:rowOff>
    </xdr:from>
    <xdr:ext cx="194454" cy="557466"/>
    <xdr:sp macro="" textlink="">
      <xdr:nvSpPr>
        <xdr:cNvPr id="1405" name="TextBox 1404">
          <a:extLst>
            <a:ext uri="{FF2B5EF4-FFF2-40B4-BE49-F238E27FC236}">
              <a16:creationId xmlns:a16="http://schemas.microsoft.com/office/drawing/2014/main" id="{2C6061CA-B51B-436B-911C-E8FBCB9AF0D8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199</xdr:row>
      <xdr:rowOff>0</xdr:rowOff>
    </xdr:from>
    <xdr:ext cx="194454" cy="557466"/>
    <xdr:sp macro="" textlink="">
      <xdr:nvSpPr>
        <xdr:cNvPr id="1406" name="TextBox 1405">
          <a:extLst>
            <a:ext uri="{FF2B5EF4-FFF2-40B4-BE49-F238E27FC236}">
              <a16:creationId xmlns:a16="http://schemas.microsoft.com/office/drawing/2014/main" id="{720E90D7-AFD9-4D22-8F01-2BB3DAAF9B19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199</xdr:row>
      <xdr:rowOff>0</xdr:rowOff>
    </xdr:from>
    <xdr:ext cx="194454" cy="557466"/>
    <xdr:sp macro="" textlink="">
      <xdr:nvSpPr>
        <xdr:cNvPr id="1407" name="TextBox 1406">
          <a:extLst>
            <a:ext uri="{FF2B5EF4-FFF2-40B4-BE49-F238E27FC236}">
              <a16:creationId xmlns:a16="http://schemas.microsoft.com/office/drawing/2014/main" id="{BA91F590-F76D-4C38-B322-861EBEAA27B8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199</xdr:row>
      <xdr:rowOff>0</xdr:rowOff>
    </xdr:from>
    <xdr:ext cx="194454" cy="557466"/>
    <xdr:sp macro="" textlink="">
      <xdr:nvSpPr>
        <xdr:cNvPr id="1408" name="TextBox 1407">
          <a:extLst>
            <a:ext uri="{FF2B5EF4-FFF2-40B4-BE49-F238E27FC236}">
              <a16:creationId xmlns:a16="http://schemas.microsoft.com/office/drawing/2014/main" id="{6363C615-B67B-42C6-9456-4B21B7F2784D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200</xdr:row>
      <xdr:rowOff>0</xdr:rowOff>
    </xdr:from>
    <xdr:ext cx="194454" cy="557466"/>
    <xdr:sp macro="" textlink="">
      <xdr:nvSpPr>
        <xdr:cNvPr id="1409" name="TextBox 1408">
          <a:extLst>
            <a:ext uri="{FF2B5EF4-FFF2-40B4-BE49-F238E27FC236}">
              <a16:creationId xmlns:a16="http://schemas.microsoft.com/office/drawing/2014/main" id="{51B16FDE-744B-4388-8CDD-CD8BD2B100E4}"/>
            </a:ext>
          </a:extLst>
        </xdr:cNvPr>
        <xdr:cNvSpPr txBox="1"/>
      </xdr:nvSpPr>
      <xdr:spPr>
        <a:xfrm>
          <a:off x="815003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200</xdr:row>
      <xdr:rowOff>0</xdr:rowOff>
    </xdr:from>
    <xdr:ext cx="194454" cy="557466"/>
    <xdr:sp macro="" textlink="">
      <xdr:nvSpPr>
        <xdr:cNvPr id="1410" name="TextBox 1409">
          <a:extLst>
            <a:ext uri="{FF2B5EF4-FFF2-40B4-BE49-F238E27FC236}">
              <a16:creationId xmlns:a16="http://schemas.microsoft.com/office/drawing/2014/main" id="{AA917BB9-5DA5-4D6B-9255-DB09CC717311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200</xdr:row>
      <xdr:rowOff>0</xdr:rowOff>
    </xdr:from>
    <xdr:ext cx="194454" cy="557466"/>
    <xdr:sp macro="" textlink="">
      <xdr:nvSpPr>
        <xdr:cNvPr id="1411" name="TextBox 1410">
          <a:extLst>
            <a:ext uri="{FF2B5EF4-FFF2-40B4-BE49-F238E27FC236}">
              <a16:creationId xmlns:a16="http://schemas.microsoft.com/office/drawing/2014/main" id="{055448BC-092A-4D33-8C4B-F59329A583ED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200</xdr:row>
      <xdr:rowOff>0</xdr:rowOff>
    </xdr:from>
    <xdr:ext cx="194454" cy="557466"/>
    <xdr:sp macro="" textlink="">
      <xdr:nvSpPr>
        <xdr:cNvPr id="1412" name="TextBox 1411">
          <a:extLst>
            <a:ext uri="{FF2B5EF4-FFF2-40B4-BE49-F238E27FC236}">
              <a16:creationId xmlns:a16="http://schemas.microsoft.com/office/drawing/2014/main" id="{6FE94987-9FFB-4C0A-B4D6-0EECF338EBE4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200</xdr:row>
      <xdr:rowOff>0</xdr:rowOff>
    </xdr:from>
    <xdr:ext cx="194454" cy="557466"/>
    <xdr:sp macro="" textlink="">
      <xdr:nvSpPr>
        <xdr:cNvPr id="1413" name="TextBox 1412">
          <a:extLst>
            <a:ext uri="{FF2B5EF4-FFF2-40B4-BE49-F238E27FC236}">
              <a16:creationId xmlns:a16="http://schemas.microsoft.com/office/drawing/2014/main" id="{7F8C641A-F2E8-4256-BFC6-6022A7D76462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200</xdr:row>
      <xdr:rowOff>0</xdr:rowOff>
    </xdr:from>
    <xdr:ext cx="194454" cy="557466"/>
    <xdr:sp macro="" textlink="">
      <xdr:nvSpPr>
        <xdr:cNvPr id="1414" name="TextBox 1413">
          <a:extLst>
            <a:ext uri="{FF2B5EF4-FFF2-40B4-BE49-F238E27FC236}">
              <a16:creationId xmlns:a16="http://schemas.microsoft.com/office/drawing/2014/main" id="{EBD5F6D5-1519-4883-A364-546EFF1CAC80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200</xdr:row>
      <xdr:rowOff>0</xdr:rowOff>
    </xdr:from>
    <xdr:ext cx="194454" cy="557466"/>
    <xdr:sp macro="" textlink="">
      <xdr:nvSpPr>
        <xdr:cNvPr id="1415" name="TextBox 1414">
          <a:extLst>
            <a:ext uri="{FF2B5EF4-FFF2-40B4-BE49-F238E27FC236}">
              <a16:creationId xmlns:a16="http://schemas.microsoft.com/office/drawing/2014/main" id="{91E81B72-F059-470F-9CEA-3E52B2F25937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201</xdr:row>
      <xdr:rowOff>0</xdr:rowOff>
    </xdr:from>
    <xdr:ext cx="194454" cy="557466"/>
    <xdr:sp macro="" textlink="">
      <xdr:nvSpPr>
        <xdr:cNvPr id="1416" name="TextBox 1415">
          <a:extLst>
            <a:ext uri="{FF2B5EF4-FFF2-40B4-BE49-F238E27FC236}">
              <a16:creationId xmlns:a16="http://schemas.microsoft.com/office/drawing/2014/main" id="{8AA22491-4B09-4878-BF05-B9706FBDA0F0}"/>
            </a:ext>
          </a:extLst>
        </xdr:cNvPr>
        <xdr:cNvSpPr txBox="1"/>
      </xdr:nvSpPr>
      <xdr:spPr>
        <a:xfrm>
          <a:off x="815003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201</xdr:row>
      <xdr:rowOff>0</xdr:rowOff>
    </xdr:from>
    <xdr:ext cx="194454" cy="557466"/>
    <xdr:sp macro="" textlink="">
      <xdr:nvSpPr>
        <xdr:cNvPr id="1417" name="TextBox 1416">
          <a:extLst>
            <a:ext uri="{FF2B5EF4-FFF2-40B4-BE49-F238E27FC236}">
              <a16:creationId xmlns:a16="http://schemas.microsoft.com/office/drawing/2014/main" id="{7C2E7B32-4AE5-4A93-9D5B-CF47472D1245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201</xdr:row>
      <xdr:rowOff>0</xdr:rowOff>
    </xdr:from>
    <xdr:ext cx="194454" cy="557466"/>
    <xdr:sp macro="" textlink="">
      <xdr:nvSpPr>
        <xdr:cNvPr id="1418" name="TextBox 1417">
          <a:extLst>
            <a:ext uri="{FF2B5EF4-FFF2-40B4-BE49-F238E27FC236}">
              <a16:creationId xmlns:a16="http://schemas.microsoft.com/office/drawing/2014/main" id="{294E9DAF-6D11-4E26-B209-5906AA54EF05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201</xdr:row>
      <xdr:rowOff>0</xdr:rowOff>
    </xdr:from>
    <xdr:ext cx="194454" cy="557466"/>
    <xdr:sp macro="" textlink="">
      <xdr:nvSpPr>
        <xdr:cNvPr id="1419" name="TextBox 1418">
          <a:extLst>
            <a:ext uri="{FF2B5EF4-FFF2-40B4-BE49-F238E27FC236}">
              <a16:creationId xmlns:a16="http://schemas.microsoft.com/office/drawing/2014/main" id="{BA5D64F0-C392-45B6-AD64-CC08B0EFC0F0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201</xdr:row>
      <xdr:rowOff>0</xdr:rowOff>
    </xdr:from>
    <xdr:ext cx="194454" cy="557466"/>
    <xdr:sp macro="" textlink="">
      <xdr:nvSpPr>
        <xdr:cNvPr id="1420" name="TextBox 1419">
          <a:extLst>
            <a:ext uri="{FF2B5EF4-FFF2-40B4-BE49-F238E27FC236}">
              <a16:creationId xmlns:a16="http://schemas.microsoft.com/office/drawing/2014/main" id="{4E4F5B02-7BD4-47F1-A681-5D69309FCB89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201</xdr:row>
      <xdr:rowOff>0</xdr:rowOff>
    </xdr:from>
    <xdr:ext cx="194454" cy="557466"/>
    <xdr:sp macro="" textlink="">
      <xdr:nvSpPr>
        <xdr:cNvPr id="1421" name="TextBox 1420">
          <a:extLst>
            <a:ext uri="{FF2B5EF4-FFF2-40B4-BE49-F238E27FC236}">
              <a16:creationId xmlns:a16="http://schemas.microsoft.com/office/drawing/2014/main" id="{C63BB4E2-4B78-4F65-8BA0-E2C058D1116A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201</xdr:row>
      <xdr:rowOff>0</xdr:rowOff>
    </xdr:from>
    <xdr:ext cx="194454" cy="557466"/>
    <xdr:sp macro="" textlink="">
      <xdr:nvSpPr>
        <xdr:cNvPr id="1422" name="TextBox 1421">
          <a:extLst>
            <a:ext uri="{FF2B5EF4-FFF2-40B4-BE49-F238E27FC236}">
              <a16:creationId xmlns:a16="http://schemas.microsoft.com/office/drawing/2014/main" id="{1B5A15DC-D3C1-4F70-970D-FCB68716F764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202</xdr:row>
      <xdr:rowOff>0</xdr:rowOff>
    </xdr:from>
    <xdr:ext cx="194454" cy="557466"/>
    <xdr:sp macro="" textlink="">
      <xdr:nvSpPr>
        <xdr:cNvPr id="1423" name="TextBox 1422">
          <a:extLst>
            <a:ext uri="{FF2B5EF4-FFF2-40B4-BE49-F238E27FC236}">
              <a16:creationId xmlns:a16="http://schemas.microsoft.com/office/drawing/2014/main" id="{41598165-5F32-41B3-B849-C4B7074EC3F5}"/>
            </a:ext>
          </a:extLst>
        </xdr:cNvPr>
        <xdr:cNvSpPr txBox="1"/>
      </xdr:nvSpPr>
      <xdr:spPr>
        <a:xfrm>
          <a:off x="815003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202</xdr:row>
      <xdr:rowOff>0</xdr:rowOff>
    </xdr:from>
    <xdr:ext cx="194454" cy="557466"/>
    <xdr:sp macro="" textlink="">
      <xdr:nvSpPr>
        <xdr:cNvPr id="1424" name="TextBox 1423">
          <a:extLst>
            <a:ext uri="{FF2B5EF4-FFF2-40B4-BE49-F238E27FC236}">
              <a16:creationId xmlns:a16="http://schemas.microsoft.com/office/drawing/2014/main" id="{33931CB0-B257-4BBE-BFAC-5E8A3553C5E9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202</xdr:row>
      <xdr:rowOff>0</xdr:rowOff>
    </xdr:from>
    <xdr:ext cx="194454" cy="557466"/>
    <xdr:sp macro="" textlink="">
      <xdr:nvSpPr>
        <xdr:cNvPr id="1425" name="TextBox 1424">
          <a:extLst>
            <a:ext uri="{FF2B5EF4-FFF2-40B4-BE49-F238E27FC236}">
              <a16:creationId xmlns:a16="http://schemas.microsoft.com/office/drawing/2014/main" id="{C45D161F-CB7A-4AE3-930E-F5C875E317BF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202</xdr:row>
      <xdr:rowOff>0</xdr:rowOff>
    </xdr:from>
    <xdr:ext cx="194454" cy="557466"/>
    <xdr:sp macro="" textlink="">
      <xdr:nvSpPr>
        <xdr:cNvPr id="1426" name="TextBox 1425">
          <a:extLst>
            <a:ext uri="{FF2B5EF4-FFF2-40B4-BE49-F238E27FC236}">
              <a16:creationId xmlns:a16="http://schemas.microsoft.com/office/drawing/2014/main" id="{1A10DC1D-215F-438F-AAA7-C5ED6749F8CE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202</xdr:row>
      <xdr:rowOff>0</xdr:rowOff>
    </xdr:from>
    <xdr:ext cx="194454" cy="557466"/>
    <xdr:sp macro="" textlink="">
      <xdr:nvSpPr>
        <xdr:cNvPr id="1427" name="TextBox 1426">
          <a:extLst>
            <a:ext uri="{FF2B5EF4-FFF2-40B4-BE49-F238E27FC236}">
              <a16:creationId xmlns:a16="http://schemas.microsoft.com/office/drawing/2014/main" id="{BA896984-5586-460A-A1BD-0AEA59B8D718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202</xdr:row>
      <xdr:rowOff>0</xdr:rowOff>
    </xdr:from>
    <xdr:ext cx="194454" cy="557466"/>
    <xdr:sp macro="" textlink="">
      <xdr:nvSpPr>
        <xdr:cNvPr id="1428" name="TextBox 1427">
          <a:extLst>
            <a:ext uri="{FF2B5EF4-FFF2-40B4-BE49-F238E27FC236}">
              <a16:creationId xmlns:a16="http://schemas.microsoft.com/office/drawing/2014/main" id="{60CC23ED-FD92-4E0E-B1C6-809C07A335ED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202</xdr:row>
      <xdr:rowOff>0</xdr:rowOff>
    </xdr:from>
    <xdr:ext cx="194454" cy="557466"/>
    <xdr:sp macro="" textlink="">
      <xdr:nvSpPr>
        <xdr:cNvPr id="1429" name="TextBox 1428">
          <a:extLst>
            <a:ext uri="{FF2B5EF4-FFF2-40B4-BE49-F238E27FC236}">
              <a16:creationId xmlns:a16="http://schemas.microsoft.com/office/drawing/2014/main" id="{42E3DAAB-1611-4EDE-93D4-E69A035B4E23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203</xdr:row>
      <xdr:rowOff>0</xdr:rowOff>
    </xdr:from>
    <xdr:ext cx="194454" cy="557466"/>
    <xdr:sp macro="" textlink="">
      <xdr:nvSpPr>
        <xdr:cNvPr id="1430" name="TextBox 1429">
          <a:extLst>
            <a:ext uri="{FF2B5EF4-FFF2-40B4-BE49-F238E27FC236}">
              <a16:creationId xmlns:a16="http://schemas.microsoft.com/office/drawing/2014/main" id="{0669DDBF-0F87-4DD3-8DFF-E5FF7CEF00D0}"/>
            </a:ext>
          </a:extLst>
        </xdr:cNvPr>
        <xdr:cNvSpPr txBox="1"/>
      </xdr:nvSpPr>
      <xdr:spPr>
        <a:xfrm>
          <a:off x="815003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203</xdr:row>
      <xdr:rowOff>0</xdr:rowOff>
    </xdr:from>
    <xdr:ext cx="194454" cy="557466"/>
    <xdr:sp macro="" textlink="">
      <xdr:nvSpPr>
        <xdr:cNvPr id="1431" name="TextBox 1430">
          <a:extLst>
            <a:ext uri="{FF2B5EF4-FFF2-40B4-BE49-F238E27FC236}">
              <a16:creationId xmlns:a16="http://schemas.microsoft.com/office/drawing/2014/main" id="{1F835942-A0C1-489D-9E0D-9864F460A89F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203</xdr:row>
      <xdr:rowOff>0</xdr:rowOff>
    </xdr:from>
    <xdr:ext cx="194454" cy="557466"/>
    <xdr:sp macro="" textlink="">
      <xdr:nvSpPr>
        <xdr:cNvPr id="1432" name="TextBox 1431">
          <a:extLst>
            <a:ext uri="{FF2B5EF4-FFF2-40B4-BE49-F238E27FC236}">
              <a16:creationId xmlns:a16="http://schemas.microsoft.com/office/drawing/2014/main" id="{30096938-2131-477D-9E36-E8CFD518DEF1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203</xdr:row>
      <xdr:rowOff>0</xdr:rowOff>
    </xdr:from>
    <xdr:ext cx="194454" cy="557466"/>
    <xdr:sp macro="" textlink="">
      <xdr:nvSpPr>
        <xdr:cNvPr id="1433" name="TextBox 1432">
          <a:extLst>
            <a:ext uri="{FF2B5EF4-FFF2-40B4-BE49-F238E27FC236}">
              <a16:creationId xmlns:a16="http://schemas.microsoft.com/office/drawing/2014/main" id="{3E921701-5929-4183-BE8E-5926107870EE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203</xdr:row>
      <xdr:rowOff>0</xdr:rowOff>
    </xdr:from>
    <xdr:ext cx="194454" cy="557466"/>
    <xdr:sp macro="" textlink="">
      <xdr:nvSpPr>
        <xdr:cNvPr id="1434" name="TextBox 1433">
          <a:extLst>
            <a:ext uri="{FF2B5EF4-FFF2-40B4-BE49-F238E27FC236}">
              <a16:creationId xmlns:a16="http://schemas.microsoft.com/office/drawing/2014/main" id="{3675E1A4-F4C9-4082-BD0B-91A3B4268B5E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203</xdr:row>
      <xdr:rowOff>0</xdr:rowOff>
    </xdr:from>
    <xdr:ext cx="194454" cy="557466"/>
    <xdr:sp macro="" textlink="">
      <xdr:nvSpPr>
        <xdr:cNvPr id="1435" name="TextBox 1434">
          <a:extLst>
            <a:ext uri="{FF2B5EF4-FFF2-40B4-BE49-F238E27FC236}">
              <a16:creationId xmlns:a16="http://schemas.microsoft.com/office/drawing/2014/main" id="{7EA0FE38-21EE-44FC-B715-AAEB9D350B37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203</xdr:row>
      <xdr:rowOff>0</xdr:rowOff>
    </xdr:from>
    <xdr:ext cx="194454" cy="557466"/>
    <xdr:sp macro="" textlink="">
      <xdr:nvSpPr>
        <xdr:cNvPr id="1436" name="TextBox 1435">
          <a:extLst>
            <a:ext uri="{FF2B5EF4-FFF2-40B4-BE49-F238E27FC236}">
              <a16:creationId xmlns:a16="http://schemas.microsoft.com/office/drawing/2014/main" id="{1F128BAC-91AA-4DF4-A0E2-BFD53C5EA390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204</xdr:row>
      <xdr:rowOff>0</xdr:rowOff>
    </xdr:from>
    <xdr:ext cx="194454" cy="557466"/>
    <xdr:sp macro="" textlink="">
      <xdr:nvSpPr>
        <xdr:cNvPr id="1437" name="TextBox 1436">
          <a:extLst>
            <a:ext uri="{FF2B5EF4-FFF2-40B4-BE49-F238E27FC236}">
              <a16:creationId xmlns:a16="http://schemas.microsoft.com/office/drawing/2014/main" id="{067595CA-C92E-4643-A48B-80A2BC1C9C16}"/>
            </a:ext>
          </a:extLst>
        </xdr:cNvPr>
        <xdr:cNvSpPr txBox="1"/>
      </xdr:nvSpPr>
      <xdr:spPr>
        <a:xfrm>
          <a:off x="815003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204</xdr:row>
      <xdr:rowOff>0</xdr:rowOff>
    </xdr:from>
    <xdr:ext cx="194454" cy="557466"/>
    <xdr:sp macro="" textlink="">
      <xdr:nvSpPr>
        <xdr:cNvPr id="1438" name="TextBox 1437">
          <a:extLst>
            <a:ext uri="{FF2B5EF4-FFF2-40B4-BE49-F238E27FC236}">
              <a16:creationId xmlns:a16="http://schemas.microsoft.com/office/drawing/2014/main" id="{EF5C35CB-6B13-4955-A8E2-7AEA88E59777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204</xdr:row>
      <xdr:rowOff>0</xdr:rowOff>
    </xdr:from>
    <xdr:ext cx="194454" cy="557466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2C834FF9-4D1D-42FC-9FB0-5390AF288567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204</xdr:row>
      <xdr:rowOff>0</xdr:rowOff>
    </xdr:from>
    <xdr:ext cx="194454" cy="557466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38A1AE55-BB41-44AC-B328-B9CD359AA632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204</xdr:row>
      <xdr:rowOff>0</xdr:rowOff>
    </xdr:from>
    <xdr:ext cx="194454" cy="557466"/>
    <xdr:sp macro="" textlink="">
      <xdr:nvSpPr>
        <xdr:cNvPr id="1441" name="TextBox 1440">
          <a:extLst>
            <a:ext uri="{FF2B5EF4-FFF2-40B4-BE49-F238E27FC236}">
              <a16:creationId xmlns:a16="http://schemas.microsoft.com/office/drawing/2014/main" id="{D900C7CA-C899-4387-8848-83D30E803C5B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204</xdr:row>
      <xdr:rowOff>0</xdr:rowOff>
    </xdr:from>
    <xdr:ext cx="194454" cy="557466"/>
    <xdr:sp macro="" textlink="">
      <xdr:nvSpPr>
        <xdr:cNvPr id="1442" name="TextBox 1441">
          <a:extLst>
            <a:ext uri="{FF2B5EF4-FFF2-40B4-BE49-F238E27FC236}">
              <a16:creationId xmlns:a16="http://schemas.microsoft.com/office/drawing/2014/main" id="{42125AFD-9C2C-4708-A077-217C8D617E76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204</xdr:row>
      <xdr:rowOff>0</xdr:rowOff>
    </xdr:from>
    <xdr:ext cx="194454" cy="557466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B9CE31F4-9891-4743-9255-5C9CA55BE76A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205</xdr:row>
      <xdr:rowOff>0</xdr:rowOff>
    </xdr:from>
    <xdr:ext cx="194454" cy="557466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5874242C-D6D8-4002-8CE7-324452415A21}"/>
            </a:ext>
          </a:extLst>
        </xdr:cNvPr>
        <xdr:cNvSpPr txBox="1"/>
      </xdr:nvSpPr>
      <xdr:spPr>
        <a:xfrm>
          <a:off x="815003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205</xdr:row>
      <xdr:rowOff>0</xdr:rowOff>
    </xdr:from>
    <xdr:ext cx="194454" cy="557466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C7837592-89E1-43DE-A3FA-B3816B8957C8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205</xdr:row>
      <xdr:rowOff>0</xdr:rowOff>
    </xdr:from>
    <xdr:ext cx="194454" cy="557466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143BC7E0-3D97-4F32-9E8B-AEDFE65A2618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205</xdr:row>
      <xdr:rowOff>0</xdr:rowOff>
    </xdr:from>
    <xdr:ext cx="194454" cy="557466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802F8C54-03A2-4651-B3FB-08DF4052CA38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205</xdr:row>
      <xdr:rowOff>0</xdr:rowOff>
    </xdr:from>
    <xdr:ext cx="194454" cy="557466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59BE8BBD-6EA7-463F-9CF6-B8ADEE38D78E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205</xdr:row>
      <xdr:rowOff>0</xdr:rowOff>
    </xdr:from>
    <xdr:ext cx="194454" cy="557466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04359A5A-B09B-4175-8437-1E7A51FBBA93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205</xdr:row>
      <xdr:rowOff>0</xdr:rowOff>
    </xdr:from>
    <xdr:ext cx="194454" cy="557466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650DF7B3-7F62-4329-9475-16E9A40C3455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206</xdr:row>
      <xdr:rowOff>0</xdr:rowOff>
    </xdr:from>
    <xdr:ext cx="194454" cy="557466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38C17C43-6FE9-4C0B-B6DE-857786D0865C}"/>
            </a:ext>
          </a:extLst>
        </xdr:cNvPr>
        <xdr:cNvSpPr txBox="1"/>
      </xdr:nvSpPr>
      <xdr:spPr>
        <a:xfrm>
          <a:off x="815003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206</xdr:row>
      <xdr:rowOff>0</xdr:rowOff>
    </xdr:from>
    <xdr:ext cx="194454" cy="557466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E467E2CD-B31B-4F4D-8754-0C7D1E139DBA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206</xdr:row>
      <xdr:rowOff>0</xdr:rowOff>
    </xdr:from>
    <xdr:ext cx="194454" cy="557466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7557B849-EEA1-438F-9524-367D72DCE0DB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206</xdr:row>
      <xdr:rowOff>0</xdr:rowOff>
    </xdr:from>
    <xdr:ext cx="194454" cy="557466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40AD1BE8-5779-4C31-B9E3-932F96ABEDF8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206</xdr:row>
      <xdr:rowOff>0</xdr:rowOff>
    </xdr:from>
    <xdr:ext cx="194454" cy="557466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3B9F3480-15E5-484C-A1E3-850B584CBB60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206</xdr:row>
      <xdr:rowOff>0</xdr:rowOff>
    </xdr:from>
    <xdr:ext cx="194454" cy="557466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24B8CE73-D093-4A63-BA1A-924F7A0C8FF9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206</xdr:row>
      <xdr:rowOff>0</xdr:rowOff>
    </xdr:from>
    <xdr:ext cx="194454" cy="557466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1DC95997-30AD-4336-B1B1-B81096FA76DD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207</xdr:row>
      <xdr:rowOff>0</xdr:rowOff>
    </xdr:from>
    <xdr:ext cx="194454" cy="557466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8B36A9F3-1542-4539-A703-D90C4E178B3E}"/>
            </a:ext>
          </a:extLst>
        </xdr:cNvPr>
        <xdr:cNvSpPr txBox="1"/>
      </xdr:nvSpPr>
      <xdr:spPr>
        <a:xfrm>
          <a:off x="815003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207</xdr:row>
      <xdr:rowOff>0</xdr:rowOff>
    </xdr:from>
    <xdr:ext cx="194454" cy="557466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AA4D1F64-B197-4363-B981-C06088360506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207</xdr:row>
      <xdr:rowOff>0</xdr:rowOff>
    </xdr:from>
    <xdr:ext cx="194454" cy="557466"/>
    <xdr:sp macro="" textlink="">
      <xdr:nvSpPr>
        <xdr:cNvPr id="1460" name="TextBox 1459">
          <a:extLst>
            <a:ext uri="{FF2B5EF4-FFF2-40B4-BE49-F238E27FC236}">
              <a16:creationId xmlns:a16="http://schemas.microsoft.com/office/drawing/2014/main" id="{75EAB5D1-E22C-4637-A32D-79201C507C15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207</xdr:row>
      <xdr:rowOff>0</xdr:rowOff>
    </xdr:from>
    <xdr:ext cx="194454" cy="557466"/>
    <xdr:sp macro="" textlink="">
      <xdr:nvSpPr>
        <xdr:cNvPr id="1461" name="TextBox 1460">
          <a:extLst>
            <a:ext uri="{FF2B5EF4-FFF2-40B4-BE49-F238E27FC236}">
              <a16:creationId xmlns:a16="http://schemas.microsoft.com/office/drawing/2014/main" id="{88A5D7A4-1DE6-420D-A61C-939E91315186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207</xdr:row>
      <xdr:rowOff>0</xdr:rowOff>
    </xdr:from>
    <xdr:ext cx="194454" cy="557466"/>
    <xdr:sp macro="" textlink="">
      <xdr:nvSpPr>
        <xdr:cNvPr id="1462" name="TextBox 1461">
          <a:extLst>
            <a:ext uri="{FF2B5EF4-FFF2-40B4-BE49-F238E27FC236}">
              <a16:creationId xmlns:a16="http://schemas.microsoft.com/office/drawing/2014/main" id="{6782FE5F-763C-4B9E-8C89-93931645B992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207</xdr:row>
      <xdr:rowOff>0</xdr:rowOff>
    </xdr:from>
    <xdr:ext cx="194454" cy="557466"/>
    <xdr:sp macro="" textlink="">
      <xdr:nvSpPr>
        <xdr:cNvPr id="1463" name="TextBox 1462">
          <a:extLst>
            <a:ext uri="{FF2B5EF4-FFF2-40B4-BE49-F238E27FC236}">
              <a16:creationId xmlns:a16="http://schemas.microsoft.com/office/drawing/2014/main" id="{0D66D398-8EE7-4DD3-82AD-E9B3DBD7CA36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207</xdr:row>
      <xdr:rowOff>0</xdr:rowOff>
    </xdr:from>
    <xdr:ext cx="194454" cy="557466"/>
    <xdr:sp macro="" textlink="">
      <xdr:nvSpPr>
        <xdr:cNvPr id="1464" name="TextBox 1463">
          <a:extLst>
            <a:ext uri="{FF2B5EF4-FFF2-40B4-BE49-F238E27FC236}">
              <a16:creationId xmlns:a16="http://schemas.microsoft.com/office/drawing/2014/main" id="{F490A7A5-908A-47A0-BC31-CF111C29B048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208</xdr:row>
      <xdr:rowOff>0</xdr:rowOff>
    </xdr:from>
    <xdr:ext cx="194454" cy="557466"/>
    <xdr:sp macro="" textlink="">
      <xdr:nvSpPr>
        <xdr:cNvPr id="1465" name="TextBox 1464">
          <a:extLst>
            <a:ext uri="{FF2B5EF4-FFF2-40B4-BE49-F238E27FC236}">
              <a16:creationId xmlns:a16="http://schemas.microsoft.com/office/drawing/2014/main" id="{AE511FB7-FC1D-43AE-B3F4-E6A3B534D218}"/>
            </a:ext>
          </a:extLst>
        </xdr:cNvPr>
        <xdr:cNvSpPr txBox="1"/>
      </xdr:nvSpPr>
      <xdr:spPr>
        <a:xfrm>
          <a:off x="815003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208</xdr:row>
      <xdr:rowOff>0</xdr:rowOff>
    </xdr:from>
    <xdr:ext cx="194454" cy="557466"/>
    <xdr:sp macro="" textlink="">
      <xdr:nvSpPr>
        <xdr:cNvPr id="1466" name="TextBox 1465">
          <a:extLst>
            <a:ext uri="{FF2B5EF4-FFF2-40B4-BE49-F238E27FC236}">
              <a16:creationId xmlns:a16="http://schemas.microsoft.com/office/drawing/2014/main" id="{74BA2E41-4249-4D58-9AF1-DC98C415B971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208</xdr:row>
      <xdr:rowOff>0</xdr:rowOff>
    </xdr:from>
    <xdr:ext cx="194454" cy="557466"/>
    <xdr:sp macro="" textlink="">
      <xdr:nvSpPr>
        <xdr:cNvPr id="1467" name="TextBox 1466">
          <a:extLst>
            <a:ext uri="{FF2B5EF4-FFF2-40B4-BE49-F238E27FC236}">
              <a16:creationId xmlns:a16="http://schemas.microsoft.com/office/drawing/2014/main" id="{0C3B063A-A1B5-4840-812F-31E23BC1E517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208</xdr:row>
      <xdr:rowOff>0</xdr:rowOff>
    </xdr:from>
    <xdr:ext cx="194454" cy="557466"/>
    <xdr:sp macro="" textlink="">
      <xdr:nvSpPr>
        <xdr:cNvPr id="1468" name="TextBox 1467">
          <a:extLst>
            <a:ext uri="{FF2B5EF4-FFF2-40B4-BE49-F238E27FC236}">
              <a16:creationId xmlns:a16="http://schemas.microsoft.com/office/drawing/2014/main" id="{42C90C76-A278-42BB-A034-D69C889631D4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208</xdr:row>
      <xdr:rowOff>0</xdr:rowOff>
    </xdr:from>
    <xdr:ext cx="194454" cy="557466"/>
    <xdr:sp macro="" textlink="">
      <xdr:nvSpPr>
        <xdr:cNvPr id="1469" name="TextBox 1468">
          <a:extLst>
            <a:ext uri="{FF2B5EF4-FFF2-40B4-BE49-F238E27FC236}">
              <a16:creationId xmlns:a16="http://schemas.microsoft.com/office/drawing/2014/main" id="{52FA6524-0C13-468C-9B76-A2F890B9195E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208</xdr:row>
      <xdr:rowOff>0</xdr:rowOff>
    </xdr:from>
    <xdr:ext cx="194454" cy="557466"/>
    <xdr:sp macro="" textlink="">
      <xdr:nvSpPr>
        <xdr:cNvPr id="1470" name="TextBox 1469">
          <a:extLst>
            <a:ext uri="{FF2B5EF4-FFF2-40B4-BE49-F238E27FC236}">
              <a16:creationId xmlns:a16="http://schemas.microsoft.com/office/drawing/2014/main" id="{A171034B-8E69-4A62-9F33-6ABCF294D566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208</xdr:row>
      <xdr:rowOff>0</xdr:rowOff>
    </xdr:from>
    <xdr:ext cx="194454" cy="557466"/>
    <xdr:sp macro="" textlink="">
      <xdr:nvSpPr>
        <xdr:cNvPr id="1471" name="TextBox 1470">
          <a:extLst>
            <a:ext uri="{FF2B5EF4-FFF2-40B4-BE49-F238E27FC236}">
              <a16:creationId xmlns:a16="http://schemas.microsoft.com/office/drawing/2014/main" id="{0AD7AF02-022B-478B-BC10-174090165AED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209</xdr:row>
      <xdr:rowOff>0</xdr:rowOff>
    </xdr:from>
    <xdr:ext cx="194454" cy="557466"/>
    <xdr:sp macro="" textlink="">
      <xdr:nvSpPr>
        <xdr:cNvPr id="1472" name="TextBox 1471">
          <a:extLst>
            <a:ext uri="{FF2B5EF4-FFF2-40B4-BE49-F238E27FC236}">
              <a16:creationId xmlns:a16="http://schemas.microsoft.com/office/drawing/2014/main" id="{1200AAA4-C0F7-4531-8323-F606C6974E29}"/>
            </a:ext>
          </a:extLst>
        </xdr:cNvPr>
        <xdr:cNvSpPr txBox="1"/>
      </xdr:nvSpPr>
      <xdr:spPr>
        <a:xfrm>
          <a:off x="815003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209</xdr:row>
      <xdr:rowOff>0</xdr:rowOff>
    </xdr:from>
    <xdr:ext cx="194454" cy="557466"/>
    <xdr:sp macro="" textlink="">
      <xdr:nvSpPr>
        <xdr:cNvPr id="1473" name="TextBox 1472">
          <a:extLst>
            <a:ext uri="{FF2B5EF4-FFF2-40B4-BE49-F238E27FC236}">
              <a16:creationId xmlns:a16="http://schemas.microsoft.com/office/drawing/2014/main" id="{B54507EF-0D5E-4597-B597-D052152F1D47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209</xdr:row>
      <xdr:rowOff>0</xdr:rowOff>
    </xdr:from>
    <xdr:ext cx="194454" cy="557466"/>
    <xdr:sp macro="" textlink="">
      <xdr:nvSpPr>
        <xdr:cNvPr id="1474" name="TextBox 1473">
          <a:extLst>
            <a:ext uri="{FF2B5EF4-FFF2-40B4-BE49-F238E27FC236}">
              <a16:creationId xmlns:a16="http://schemas.microsoft.com/office/drawing/2014/main" id="{AF8B56CA-FC2A-4323-918C-A12C5334D9C9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209</xdr:row>
      <xdr:rowOff>0</xdr:rowOff>
    </xdr:from>
    <xdr:ext cx="194454" cy="557466"/>
    <xdr:sp macro="" textlink="">
      <xdr:nvSpPr>
        <xdr:cNvPr id="1475" name="TextBox 1474">
          <a:extLst>
            <a:ext uri="{FF2B5EF4-FFF2-40B4-BE49-F238E27FC236}">
              <a16:creationId xmlns:a16="http://schemas.microsoft.com/office/drawing/2014/main" id="{82FA47D1-4070-4671-AAEB-F27D12D93B3D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209</xdr:row>
      <xdr:rowOff>0</xdr:rowOff>
    </xdr:from>
    <xdr:ext cx="194454" cy="557466"/>
    <xdr:sp macro="" textlink="">
      <xdr:nvSpPr>
        <xdr:cNvPr id="1476" name="TextBox 1475">
          <a:extLst>
            <a:ext uri="{FF2B5EF4-FFF2-40B4-BE49-F238E27FC236}">
              <a16:creationId xmlns:a16="http://schemas.microsoft.com/office/drawing/2014/main" id="{618D2B8D-4CB4-4643-A4C0-986BD36CD0B6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209</xdr:row>
      <xdr:rowOff>0</xdr:rowOff>
    </xdr:from>
    <xdr:ext cx="194454" cy="557466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11C33B7E-4961-476C-A795-C74A8B27873B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209</xdr:row>
      <xdr:rowOff>0</xdr:rowOff>
    </xdr:from>
    <xdr:ext cx="194454" cy="557466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C968E7AF-C8BF-4473-BA09-89306E27C94F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210</xdr:row>
      <xdr:rowOff>0</xdr:rowOff>
    </xdr:from>
    <xdr:ext cx="194454" cy="557466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28A83DC1-FAFE-4326-B9DA-2429E131325A}"/>
            </a:ext>
          </a:extLst>
        </xdr:cNvPr>
        <xdr:cNvSpPr txBox="1"/>
      </xdr:nvSpPr>
      <xdr:spPr>
        <a:xfrm>
          <a:off x="815003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210</xdr:row>
      <xdr:rowOff>0</xdr:rowOff>
    </xdr:from>
    <xdr:ext cx="194454" cy="557466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FB70E8CE-F0BC-4561-97C4-E4CC1E1AA198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210</xdr:row>
      <xdr:rowOff>0</xdr:rowOff>
    </xdr:from>
    <xdr:ext cx="194454" cy="557466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247D1D2E-ED83-45E6-8946-9B4163D35822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210</xdr:row>
      <xdr:rowOff>0</xdr:rowOff>
    </xdr:from>
    <xdr:ext cx="194454" cy="557466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291CD92E-ACCB-48F2-9220-B688F1BCB62F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210</xdr:row>
      <xdr:rowOff>0</xdr:rowOff>
    </xdr:from>
    <xdr:ext cx="194454" cy="557466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03717F2A-A1B2-41BF-B35C-B8AB8C974F02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210</xdr:row>
      <xdr:rowOff>0</xdr:rowOff>
    </xdr:from>
    <xdr:ext cx="194454" cy="557466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400A2DB0-A23C-4392-A6FB-EE9F28F51752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210</xdr:row>
      <xdr:rowOff>0</xdr:rowOff>
    </xdr:from>
    <xdr:ext cx="194454" cy="557466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C73A342C-9858-43E9-87A6-C4824B647936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211</xdr:row>
      <xdr:rowOff>0</xdr:rowOff>
    </xdr:from>
    <xdr:ext cx="194454" cy="557466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E1973D83-2170-4622-A0E6-184B999D5EB7}"/>
            </a:ext>
          </a:extLst>
        </xdr:cNvPr>
        <xdr:cNvSpPr txBox="1"/>
      </xdr:nvSpPr>
      <xdr:spPr>
        <a:xfrm>
          <a:off x="815003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211</xdr:row>
      <xdr:rowOff>0</xdr:rowOff>
    </xdr:from>
    <xdr:ext cx="194454" cy="557466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A661CDE8-279A-4B96-A44B-DFDA3B3081AE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211</xdr:row>
      <xdr:rowOff>0</xdr:rowOff>
    </xdr:from>
    <xdr:ext cx="194454" cy="557466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8FEC4DD5-0E86-4DDF-9D86-22DDB07229E2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211</xdr:row>
      <xdr:rowOff>0</xdr:rowOff>
    </xdr:from>
    <xdr:ext cx="194454" cy="557466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D9607A79-90CE-46B2-A6D8-496DAA0D85DD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211</xdr:row>
      <xdr:rowOff>0</xdr:rowOff>
    </xdr:from>
    <xdr:ext cx="194454" cy="557466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55169E04-B872-4E2D-81AF-180029EAC594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211</xdr:row>
      <xdr:rowOff>0</xdr:rowOff>
    </xdr:from>
    <xdr:ext cx="194454" cy="557466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46527FAC-9319-473E-870B-6DEFA74DBE50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211</xdr:row>
      <xdr:rowOff>0</xdr:rowOff>
    </xdr:from>
    <xdr:ext cx="194454" cy="557466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D703F86E-14B7-4475-B070-0ECCB1BBBF0D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212</xdr:row>
      <xdr:rowOff>0</xdr:rowOff>
    </xdr:from>
    <xdr:ext cx="194454" cy="557466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B635F3EB-B223-48AF-AB7E-7F96F2459DB9}"/>
            </a:ext>
          </a:extLst>
        </xdr:cNvPr>
        <xdr:cNvSpPr txBox="1"/>
      </xdr:nvSpPr>
      <xdr:spPr>
        <a:xfrm>
          <a:off x="815003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212</xdr:row>
      <xdr:rowOff>0</xdr:rowOff>
    </xdr:from>
    <xdr:ext cx="194454" cy="557466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80F1BF20-2B05-46F7-B399-767E572E0026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212</xdr:row>
      <xdr:rowOff>0</xdr:rowOff>
    </xdr:from>
    <xdr:ext cx="194454" cy="557466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3E9D6189-A4D9-46C0-93E1-CE4589B5347B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212</xdr:row>
      <xdr:rowOff>0</xdr:rowOff>
    </xdr:from>
    <xdr:ext cx="194454" cy="557466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156624AB-5117-4643-B41F-3CEE30A646B4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212</xdr:row>
      <xdr:rowOff>0</xdr:rowOff>
    </xdr:from>
    <xdr:ext cx="194454" cy="557466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62C0D3D2-8BD1-4BC2-959A-75EA8FF84958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212</xdr:row>
      <xdr:rowOff>0</xdr:rowOff>
    </xdr:from>
    <xdr:ext cx="194454" cy="557466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8D9D4F5A-6C52-44D0-8094-66F9E11C2CAC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212</xdr:row>
      <xdr:rowOff>0</xdr:rowOff>
    </xdr:from>
    <xdr:ext cx="194454" cy="557466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E6F4FF0B-CD5B-43D5-A13B-E9EA169355C3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213</xdr:row>
      <xdr:rowOff>0</xdr:rowOff>
    </xdr:from>
    <xdr:ext cx="194454" cy="557466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747E6DC6-50C4-45AB-B48E-1E2214B1FEC7}"/>
            </a:ext>
          </a:extLst>
        </xdr:cNvPr>
        <xdr:cNvSpPr txBox="1"/>
      </xdr:nvSpPr>
      <xdr:spPr>
        <a:xfrm>
          <a:off x="815003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213</xdr:row>
      <xdr:rowOff>0</xdr:rowOff>
    </xdr:from>
    <xdr:ext cx="194454" cy="557466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1C41F1D8-609E-498C-B511-D3E45587EBB7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213</xdr:row>
      <xdr:rowOff>0</xdr:rowOff>
    </xdr:from>
    <xdr:ext cx="194454" cy="557466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B60DFB06-577A-468F-B334-43A410122E11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213</xdr:row>
      <xdr:rowOff>0</xdr:rowOff>
    </xdr:from>
    <xdr:ext cx="194454" cy="557466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3C94A032-C82A-4DB2-ADFF-FE25543AA76F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213</xdr:row>
      <xdr:rowOff>0</xdr:rowOff>
    </xdr:from>
    <xdr:ext cx="194454" cy="557466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E13F2EEA-501F-4C37-AF49-BB831718735F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213</xdr:row>
      <xdr:rowOff>0</xdr:rowOff>
    </xdr:from>
    <xdr:ext cx="194454" cy="557466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663E718C-2D29-468E-A2C3-66E3E8088DC9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213</xdr:row>
      <xdr:rowOff>0</xdr:rowOff>
    </xdr:from>
    <xdr:ext cx="194454" cy="557466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6D23B68E-5F7A-4CD1-855B-977BDA680061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214</xdr:row>
      <xdr:rowOff>0</xdr:rowOff>
    </xdr:from>
    <xdr:ext cx="194454" cy="557466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32A52F2F-EDF0-4479-9D32-8BC5195E4D5A}"/>
            </a:ext>
          </a:extLst>
        </xdr:cNvPr>
        <xdr:cNvSpPr txBox="1"/>
      </xdr:nvSpPr>
      <xdr:spPr>
        <a:xfrm>
          <a:off x="815003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214</xdr:row>
      <xdr:rowOff>0</xdr:rowOff>
    </xdr:from>
    <xdr:ext cx="194454" cy="557466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B0E482AE-F1E8-4F51-AFB2-FBEC026DDE72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214</xdr:row>
      <xdr:rowOff>0</xdr:rowOff>
    </xdr:from>
    <xdr:ext cx="194454" cy="557466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33C837F9-74BB-4AAE-81FC-9B45D0F5A2E5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214</xdr:row>
      <xdr:rowOff>0</xdr:rowOff>
    </xdr:from>
    <xdr:ext cx="194454" cy="557466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99789D83-CE6E-4883-B5D0-87BA6997DEE7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214</xdr:row>
      <xdr:rowOff>0</xdr:rowOff>
    </xdr:from>
    <xdr:ext cx="194454" cy="557466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A4EB927A-3B44-4B96-97FF-0B32DC99DA8A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214</xdr:row>
      <xdr:rowOff>0</xdr:rowOff>
    </xdr:from>
    <xdr:ext cx="194454" cy="557466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73A88EBE-8ADF-4861-BE15-C69BB0AF6DB8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214</xdr:row>
      <xdr:rowOff>0</xdr:rowOff>
    </xdr:from>
    <xdr:ext cx="194454" cy="557466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B7254CDC-C380-4AE1-B045-2B46D4FB75A6}"/>
            </a:ext>
          </a:extLst>
        </xdr:cNvPr>
        <xdr:cNvSpPr txBox="1"/>
      </xdr:nvSpPr>
      <xdr:spPr>
        <a:xfrm>
          <a:off x="8169088" y="12092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215</xdr:row>
      <xdr:rowOff>0</xdr:rowOff>
    </xdr:from>
    <xdr:ext cx="194454" cy="557466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1EC6ACF5-4B96-465F-95D5-6C0A69CFC4E8}"/>
            </a:ext>
          </a:extLst>
        </xdr:cNvPr>
        <xdr:cNvSpPr txBox="1"/>
      </xdr:nvSpPr>
      <xdr:spPr>
        <a:xfrm>
          <a:off x="815003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215</xdr:row>
      <xdr:rowOff>0</xdr:rowOff>
    </xdr:from>
    <xdr:ext cx="194454" cy="557466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481F4C6B-447B-4D60-B00A-FF6289435477}"/>
            </a:ext>
          </a:extLst>
        </xdr:cNvPr>
        <xdr:cNvSpPr txBox="1"/>
      </xdr:nvSpPr>
      <xdr:spPr>
        <a:xfrm>
          <a:off x="816908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215</xdr:row>
      <xdr:rowOff>0</xdr:rowOff>
    </xdr:from>
    <xdr:ext cx="194454" cy="557466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8E9F03B6-0468-44DE-9F3A-72BA831BCE66}"/>
            </a:ext>
          </a:extLst>
        </xdr:cNvPr>
        <xdr:cNvSpPr txBox="1"/>
      </xdr:nvSpPr>
      <xdr:spPr>
        <a:xfrm>
          <a:off x="816908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215</xdr:row>
      <xdr:rowOff>0</xdr:rowOff>
    </xdr:from>
    <xdr:ext cx="194454" cy="557466"/>
    <xdr:sp macro="" textlink="">
      <xdr:nvSpPr>
        <xdr:cNvPr id="1517" name="TextBox 1516">
          <a:extLst>
            <a:ext uri="{FF2B5EF4-FFF2-40B4-BE49-F238E27FC236}">
              <a16:creationId xmlns:a16="http://schemas.microsoft.com/office/drawing/2014/main" id="{1B4749DF-A822-4FED-A720-FE30AA679D53}"/>
            </a:ext>
          </a:extLst>
        </xdr:cNvPr>
        <xdr:cNvSpPr txBox="1"/>
      </xdr:nvSpPr>
      <xdr:spPr>
        <a:xfrm>
          <a:off x="816908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215</xdr:row>
      <xdr:rowOff>0</xdr:rowOff>
    </xdr:from>
    <xdr:ext cx="194454" cy="557466"/>
    <xdr:sp macro="" textlink="">
      <xdr:nvSpPr>
        <xdr:cNvPr id="1518" name="TextBox 1517">
          <a:extLst>
            <a:ext uri="{FF2B5EF4-FFF2-40B4-BE49-F238E27FC236}">
              <a16:creationId xmlns:a16="http://schemas.microsoft.com/office/drawing/2014/main" id="{0AC896F6-C48C-40BE-8CF3-C5DFC2A04D1D}"/>
            </a:ext>
          </a:extLst>
        </xdr:cNvPr>
        <xdr:cNvSpPr txBox="1"/>
      </xdr:nvSpPr>
      <xdr:spPr>
        <a:xfrm>
          <a:off x="816908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215</xdr:row>
      <xdr:rowOff>0</xdr:rowOff>
    </xdr:from>
    <xdr:ext cx="194454" cy="557466"/>
    <xdr:sp macro="" textlink="">
      <xdr:nvSpPr>
        <xdr:cNvPr id="1519" name="TextBox 1518">
          <a:extLst>
            <a:ext uri="{FF2B5EF4-FFF2-40B4-BE49-F238E27FC236}">
              <a16:creationId xmlns:a16="http://schemas.microsoft.com/office/drawing/2014/main" id="{EB733F35-2DB1-47BA-B950-D843E04B12B4}"/>
            </a:ext>
          </a:extLst>
        </xdr:cNvPr>
        <xdr:cNvSpPr txBox="1"/>
      </xdr:nvSpPr>
      <xdr:spPr>
        <a:xfrm>
          <a:off x="816908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215</xdr:row>
      <xdr:rowOff>0</xdr:rowOff>
    </xdr:from>
    <xdr:ext cx="194454" cy="557466"/>
    <xdr:sp macro="" textlink="">
      <xdr:nvSpPr>
        <xdr:cNvPr id="1520" name="TextBox 1519">
          <a:extLst>
            <a:ext uri="{FF2B5EF4-FFF2-40B4-BE49-F238E27FC236}">
              <a16:creationId xmlns:a16="http://schemas.microsoft.com/office/drawing/2014/main" id="{0A1AF993-B9DF-443E-96A4-3AFA1F3F4408}"/>
            </a:ext>
          </a:extLst>
        </xdr:cNvPr>
        <xdr:cNvSpPr txBox="1"/>
      </xdr:nvSpPr>
      <xdr:spPr>
        <a:xfrm>
          <a:off x="816908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216</xdr:row>
      <xdr:rowOff>0</xdr:rowOff>
    </xdr:from>
    <xdr:ext cx="194454" cy="557466"/>
    <xdr:sp macro="" textlink="">
      <xdr:nvSpPr>
        <xdr:cNvPr id="1521" name="TextBox 1520">
          <a:extLst>
            <a:ext uri="{FF2B5EF4-FFF2-40B4-BE49-F238E27FC236}">
              <a16:creationId xmlns:a16="http://schemas.microsoft.com/office/drawing/2014/main" id="{39775559-BC17-4181-A3EA-097387CACD29}"/>
            </a:ext>
          </a:extLst>
        </xdr:cNvPr>
        <xdr:cNvSpPr txBox="1"/>
      </xdr:nvSpPr>
      <xdr:spPr>
        <a:xfrm>
          <a:off x="815003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216</xdr:row>
      <xdr:rowOff>0</xdr:rowOff>
    </xdr:from>
    <xdr:ext cx="194454" cy="557466"/>
    <xdr:sp macro="" textlink="">
      <xdr:nvSpPr>
        <xdr:cNvPr id="1522" name="TextBox 1521">
          <a:extLst>
            <a:ext uri="{FF2B5EF4-FFF2-40B4-BE49-F238E27FC236}">
              <a16:creationId xmlns:a16="http://schemas.microsoft.com/office/drawing/2014/main" id="{97BD4C21-1B47-4C31-8CE2-D7C8A87F1712}"/>
            </a:ext>
          </a:extLst>
        </xdr:cNvPr>
        <xdr:cNvSpPr txBox="1"/>
      </xdr:nvSpPr>
      <xdr:spPr>
        <a:xfrm>
          <a:off x="816908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216</xdr:row>
      <xdr:rowOff>0</xdr:rowOff>
    </xdr:from>
    <xdr:ext cx="194454" cy="557466"/>
    <xdr:sp macro="" textlink="">
      <xdr:nvSpPr>
        <xdr:cNvPr id="1523" name="TextBox 1522">
          <a:extLst>
            <a:ext uri="{FF2B5EF4-FFF2-40B4-BE49-F238E27FC236}">
              <a16:creationId xmlns:a16="http://schemas.microsoft.com/office/drawing/2014/main" id="{F0027621-2FB9-4636-9DCB-4DCE5C26A0D7}"/>
            </a:ext>
          </a:extLst>
        </xdr:cNvPr>
        <xdr:cNvSpPr txBox="1"/>
      </xdr:nvSpPr>
      <xdr:spPr>
        <a:xfrm>
          <a:off x="816908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216</xdr:row>
      <xdr:rowOff>0</xdr:rowOff>
    </xdr:from>
    <xdr:ext cx="194454" cy="557466"/>
    <xdr:sp macro="" textlink="">
      <xdr:nvSpPr>
        <xdr:cNvPr id="1524" name="TextBox 1523">
          <a:extLst>
            <a:ext uri="{FF2B5EF4-FFF2-40B4-BE49-F238E27FC236}">
              <a16:creationId xmlns:a16="http://schemas.microsoft.com/office/drawing/2014/main" id="{62DDBD88-75E5-4593-A7EF-908F1417030F}"/>
            </a:ext>
          </a:extLst>
        </xdr:cNvPr>
        <xdr:cNvSpPr txBox="1"/>
      </xdr:nvSpPr>
      <xdr:spPr>
        <a:xfrm>
          <a:off x="816908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216</xdr:row>
      <xdr:rowOff>0</xdr:rowOff>
    </xdr:from>
    <xdr:ext cx="194454" cy="557466"/>
    <xdr:sp macro="" textlink="">
      <xdr:nvSpPr>
        <xdr:cNvPr id="1525" name="TextBox 1524">
          <a:extLst>
            <a:ext uri="{FF2B5EF4-FFF2-40B4-BE49-F238E27FC236}">
              <a16:creationId xmlns:a16="http://schemas.microsoft.com/office/drawing/2014/main" id="{28C764A4-747D-4C65-8855-87DB270A4FE5}"/>
            </a:ext>
          </a:extLst>
        </xdr:cNvPr>
        <xdr:cNvSpPr txBox="1"/>
      </xdr:nvSpPr>
      <xdr:spPr>
        <a:xfrm>
          <a:off x="816908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216</xdr:row>
      <xdr:rowOff>0</xdr:rowOff>
    </xdr:from>
    <xdr:ext cx="194454" cy="557466"/>
    <xdr:sp macro="" textlink="">
      <xdr:nvSpPr>
        <xdr:cNvPr id="1526" name="TextBox 1525">
          <a:extLst>
            <a:ext uri="{FF2B5EF4-FFF2-40B4-BE49-F238E27FC236}">
              <a16:creationId xmlns:a16="http://schemas.microsoft.com/office/drawing/2014/main" id="{32AAF195-9EFF-4AB1-9138-D4D8CD687A53}"/>
            </a:ext>
          </a:extLst>
        </xdr:cNvPr>
        <xdr:cNvSpPr txBox="1"/>
      </xdr:nvSpPr>
      <xdr:spPr>
        <a:xfrm>
          <a:off x="816908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216</xdr:row>
      <xdr:rowOff>0</xdr:rowOff>
    </xdr:from>
    <xdr:ext cx="194454" cy="557466"/>
    <xdr:sp macro="" textlink="">
      <xdr:nvSpPr>
        <xdr:cNvPr id="1527" name="TextBox 1526">
          <a:extLst>
            <a:ext uri="{FF2B5EF4-FFF2-40B4-BE49-F238E27FC236}">
              <a16:creationId xmlns:a16="http://schemas.microsoft.com/office/drawing/2014/main" id="{C009F335-F1C6-4B21-9630-B36255AF5FCF}"/>
            </a:ext>
          </a:extLst>
        </xdr:cNvPr>
        <xdr:cNvSpPr txBox="1"/>
      </xdr:nvSpPr>
      <xdr:spPr>
        <a:xfrm>
          <a:off x="816908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217</xdr:row>
      <xdr:rowOff>0</xdr:rowOff>
    </xdr:from>
    <xdr:ext cx="194454" cy="557466"/>
    <xdr:sp macro="" textlink="">
      <xdr:nvSpPr>
        <xdr:cNvPr id="1528" name="TextBox 1527">
          <a:extLst>
            <a:ext uri="{FF2B5EF4-FFF2-40B4-BE49-F238E27FC236}">
              <a16:creationId xmlns:a16="http://schemas.microsoft.com/office/drawing/2014/main" id="{A16FE037-8195-413D-8D36-345CE83A4654}"/>
            </a:ext>
          </a:extLst>
        </xdr:cNvPr>
        <xdr:cNvSpPr txBox="1"/>
      </xdr:nvSpPr>
      <xdr:spPr>
        <a:xfrm>
          <a:off x="815003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217</xdr:row>
      <xdr:rowOff>0</xdr:rowOff>
    </xdr:from>
    <xdr:ext cx="194454" cy="557466"/>
    <xdr:sp macro="" textlink="">
      <xdr:nvSpPr>
        <xdr:cNvPr id="1529" name="TextBox 1528">
          <a:extLst>
            <a:ext uri="{FF2B5EF4-FFF2-40B4-BE49-F238E27FC236}">
              <a16:creationId xmlns:a16="http://schemas.microsoft.com/office/drawing/2014/main" id="{F946A382-0D14-4534-B929-1016E21F9734}"/>
            </a:ext>
          </a:extLst>
        </xdr:cNvPr>
        <xdr:cNvSpPr txBox="1"/>
      </xdr:nvSpPr>
      <xdr:spPr>
        <a:xfrm>
          <a:off x="816908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217</xdr:row>
      <xdr:rowOff>0</xdr:rowOff>
    </xdr:from>
    <xdr:ext cx="194454" cy="557466"/>
    <xdr:sp macro="" textlink="">
      <xdr:nvSpPr>
        <xdr:cNvPr id="1530" name="TextBox 1529">
          <a:extLst>
            <a:ext uri="{FF2B5EF4-FFF2-40B4-BE49-F238E27FC236}">
              <a16:creationId xmlns:a16="http://schemas.microsoft.com/office/drawing/2014/main" id="{480D28E3-92EA-4254-8AFB-C7099239C5DA}"/>
            </a:ext>
          </a:extLst>
        </xdr:cNvPr>
        <xdr:cNvSpPr txBox="1"/>
      </xdr:nvSpPr>
      <xdr:spPr>
        <a:xfrm>
          <a:off x="816908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217</xdr:row>
      <xdr:rowOff>0</xdr:rowOff>
    </xdr:from>
    <xdr:ext cx="194454" cy="557466"/>
    <xdr:sp macro="" textlink="">
      <xdr:nvSpPr>
        <xdr:cNvPr id="1531" name="TextBox 1530">
          <a:extLst>
            <a:ext uri="{FF2B5EF4-FFF2-40B4-BE49-F238E27FC236}">
              <a16:creationId xmlns:a16="http://schemas.microsoft.com/office/drawing/2014/main" id="{BAFD9EFD-F7B6-4B62-B5AB-F3A8A11EB6A5}"/>
            </a:ext>
          </a:extLst>
        </xdr:cNvPr>
        <xdr:cNvSpPr txBox="1"/>
      </xdr:nvSpPr>
      <xdr:spPr>
        <a:xfrm>
          <a:off x="816908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217</xdr:row>
      <xdr:rowOff>0</xdr:rowOff>
    </xdr:from>
    <xdr:ext cx="194454" cy="557466"/>
    <xdr:sp macro="" textlink="">
      <xdr:nvSpPr>
        <xdr:cNvPr id="1532" name="TextBox 1531">
          <a:extLst>
            <a:ext uri="{FF2B5EF4-FFF2-40B4-BE49-F238E27FC236}">
              <a16:creationId xmlns:a16="http://schemas.microsoft.com/office/drawing/2014/main" id="{1A58041B-1E0C-4C13-8584-0B4032897839}"/>
            </a:ext>
          </a:extLst>
        </xdr:cNvPr>
        <xdr:cNvSpPr txBox="1"/>
      </xdr:nvSpPr>
      <xdr:spPr>
        <a:xfrm>
          <a:off x="816908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217</xdr:row>
      <xdr:rowOff>0</xdr:rowOff>
    </xdr:from>
    <xdr:ext cx="194454" cy="557466"/>
    <xdr:sp macro="" textlink="">
      <xdr:nvSpPr>
        <xdr:cNvPr id="1533" name="TextBox 1532">
          <a:extLst>
            <a:ext uri="{FF2B5EF4-FFF2-40B4-BE49-F238E27FC236}">
              <a16:creationId xmlns:a16="http://schemas.microsoft.com/office/drawing/2014/main" id="{F0725F6C-D664-4B71-9CCB-B973418685ED}"/>
            </a:ext>
          </a:extLst>
        </xdr:cNvPr>
        <xdr:cNvSpPr txBox="1"/>
      </xdr:nvSpPr>
      <xdr:spPr>
        <a:xfrm>
          <a:off x="816908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217</xdr:row>
      <xdr:rowOff>0</xdr:rowOff>
    </xdr:from>
    <xdr:ext cx="194454" cy="557466"/>
    <xdr:sp macro="" textlink="">
      <xdr:nvSpPr>
        <xdr:cNvPr id="1534" name="TextBox 1533">
          <a:extLst>
            <a:ext uri="{FF2B5EF4-FFF2-40B4-BE49-F238E27FC236}">
              <a16:creationId xmlns:a16="http://schemas.microsoft.com/office/drawing/2014/main" id="{D557E098-BC89-401B-A71D-C376D8D776DC}"/>
            </a:ext>
          </a:extLst>
        </xdr:cNvPr>
        <xdr:cNvSpPr txBox="1"/>
      </xdr:nvSpPr>
      <xdr:spPr>
        <a:xfrm>
          <a:off x="816908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218</xdr:row>
      <xdr:rowOff>0</xdr:rowOff>
    </xdr:from>
    <xdr:ext cx="194454" cy="557466"/>
    <xdr:sp macro="" textlink="">
      <xdr:nvSpPr>
        <xdr:cNvPr id="1535" name="TextBox 1534">
          <a:extLst>
            <a:ext uri="{FF2B5EF4-FFF2-40B4-BE49-F238E27FC236}">
              <a16:creationId xmlns:a16="http://schemas.microsoft.com/office/drawing/2014/main" id="{32990AA0-16A8-47A3-88E4-1F59141C38F2}"/>
            </a:ext>
          </a:extLst>
        </xdr:cNvPr>
        <xdr:cNvSpPr txBox="1"/>
      </xdr:nvSpPr>
      <xdr:spPr>
        <a:xfrm>
          <a:off x="815003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218</xdr:row>
      <xdr:rowOff>0</xdr:rowOff>
    </xdr:from>
    <xdr:ext cx="194454" cy="557466"/>
    <xdr:sp macro="" textlink="">
      <xdr:nvSpPr>
        <xdr:cNvPr id="1536" name="TextBox 1535">
          <a:extLst>
            <a:ext uri="{FF2B5EF4-FFF2-40B4-BE49-F238E27FC236}">
              <a16:creationId xmlns:a16="http://schemas.microsoft.com/office/drawing/2014/main" id="{1B748EA8-6A58-4013-8B2E-F78B0BAB76B8}"/>
            </a:ext>
          </a:extLst>
        </xdr:cNvPr>
        <xdr:cNvSpPr txBox="1"/>
      </xdr:nvSpPr>
      <xdr:spPr>
        <a:xfrm>
          <a:off x="816908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218</xdr:row>
      <xdr:rowOff>0</xdr:rowOff>
    </xdr:from>
    <xdr:ext cx="194454" cy="557466"/>
    <xdr:sp macro="" textlink="">
      <xdr:nvSpPr>
        <xdr:cNvPr id="1537" name="TextBox 1536">
          <a:extLst>
            <a:ext uri="{FF2B5EF4-FFF2-40B4-BE49-F238E27FC236}">
              <a16:creationId xmlns:a16="http://schemas.microsoft.com/office/drawing/2014/main" id="{4977C67E-CF0D-4185-AFC6-A5069382B33E}"/>
            </a:ext>
          </a:extLst>
        </xdr:cNvPr>
        <xdr:cNvSpPr txBox="1"/>
      </xdr:nvSpPr>
      <xdr:spPr>
        <a:xfrm>
          <a:off x="816908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218</xdr:row>
      <xdr:rowOff>0</xdr:rowOff>
    </xdr:from>
    <xdr:ext cx="194454" cy="557466"/>
    <xdr:sp macro="" textlink="">
      <xdr:nvSpPr>
        <xdr:cNvPr id="1538" name="TextBox 1537">
          <a:extLst>
            <a:ext uri="{FF2B5EF4-FFF2-40B4-BE49-F238E27FC236}">
              <a16:creationId xmlns:a16="http://schemas.microsoft.com/office/drawing/2014/main" id="{D5CDF446-8E68-4448-A090-2D8F29D8E9AF}"/>
            </a:ext>
          </a:extLst>
        </xdr:cNvPr>
        <xdr:cNvSpPr txBox="1"/>
      </xdr:nvSpPr>
      <xdr:spPr>
        <a:xfrm>
          <a:off x="816908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218</xdr:row>
      <xdr:rowOff>0</xdr:rowOff>
    </xdr:from>
    <xdr:ext cx="194454" cy="557466"/>
    <xdr:sp macro="" textlink="">
      <xdr:nvSpPr>
        <xdr:cNvPr id="1539" name="TextBox 1538">
          <a:extLst>
            <a:ext uri="{FF2B5EF4-FFF2-40B4-BE49-F238E27FC236}">
              <a16:creationId xmlns:a16="http://schemas.microsoft.com/office/drawing/2014/main" id="{D91D6E0A-F850-42BA-A8BC-3586981F39ED}"/>
            </a:ext>
          </a:extLst>
        </xdr:cNvPr>
        <xdr:cNvSpPr txBox="1"/>
      </xdr:nvSpPr>
      <xdr:spPr>
        <a:xfrm>
          <a:off x="816908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218</xdr:row>
      <xdr:rowOff>0</xdr:rowOff>
    </xdr:from>
    <xdr:ext cx="194454" cy="557466"/>
    <xdr:sp macro="" textlink="">
      <xdr:nvSpPr>
        <xdr:cNvPr id="1540" name="TextBox 1539">
          <a:extLst>
            <a:ext uri="{FF2B5EF4-FFF2-40B4-BE49-F238E27FC236}">
              <a16:creationId xmlns:a16="http://schemas.microsoft.com/office/drawing/2014/main" id="{027B3EFE-EE08-4E39-91B6-B465E3635A15}"/>
            </a:ext>
          </a:extLst>
        </xdr:cNvPr>
        <xdr:cNvSpPr txBox="1"/>
      </xdr:nvSpPr>
      <xdr:spPr>
        <a:xfrm>
          <a:off x="816908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218</xdr:row>
      <xdr:rowOff>0</xdr:rowOff>
    </xdr:from>
    <xdr:ext cx="194454" cy="557466"/>
    <xdr:sp macro="" textlink="">
      <xdr:nvSpPr>
        <xdr:cNvPr id="1541" name="TextBox 1540">
          <a:extLst>
            <a:ext uri="{FF2B5EF4-FFF2-40B4-BE49-F238E27FC236}">
              <a16:creationId xmlns:a16="http://schemas.microsoft.com/office/drawing/2014/main" id="{DDB694FC-9D05-451B-A705-790720524A88}"/>
            </a:ext>
          </a:extLst>
        </xdr:cNvPr>
        <xdr:cNvSpPr txBox="1"/>
      </xdr:nvSpPr>
      <xdr:spPr>
        <a:xfrm>
          <a:off x="816908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219</xdr:row>
      <xdr:rowOff>0</xdr:rowOff>
    </xdr:from>
    <xdr:ext cx="194454" cy="557466"/>
    <xdr:sp macro="" textlink="">
      <xdr:nvSpPr>
        <xdr:cNvPr id="1542" name="TextBox 1541">
          <a:extLst>
            <a:ext uri="{FF2B5EF4-FFF2-40B4-BE49-F238E27FC236}">
              <a16:creationId xmlns:a16="http://schemas.microsoft.com/office/drawing/2014/main" id="{F08F4386-308B-44FA-A3DB-58CB395FB418}"/>
            </a:ext>
          </a:extLst>
        </xdr:cNvPr>
        <xdr:cNvSpPr txBox="1"/>
      </xdr:nvSpPr>
      <xdr:spPr>
        <a:xfrm>
          <a:off x="815003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219</xdr:row>
      <xdr:rowOff>0</xdr:rowOff>
    </xdr:from>
    <xdr:ext cx="194454" cy="557466"/>
    <xdr:sp macro="" textlink="">
      <xdr:nvSpPr>
        <xdr:cNvPr id="1543" name="TextBox 1542">
          <a:extLst>
            <a:ext uri="{FF2B5EF4-FFF2-40B4-BE49-F238E27FC236}">
              <a16:creationId xmlns:a16="http://schemas.microsoft.com/office/drawing/2014/main" id="{B629A148-DAED-4F4B-B98F-F106003CBE1A}"/>
            </a:ext>
          </a:extLst>
        </xdr:cNvPr>
        <xdr:cNvSpPr txBox="1"/>
      </xdr:nvSpPr>
      <xdr:spPr>
        <a:xfrm>
          <a:off x="816908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219</xdr:row>
      <xdr:rowOff>0</xdr:rowOff>
    </xdr:from>
    <xdr:ext cx="194454" cy="557466"/>
    <xdr:sp macro="" textlink="">
      <xdr:nvSpPr>
        <xdr:cNvPr id="1544" name="TextBox 1543">
          <a:extLst>
            <a:ext uri="{FF2B5EF4-FFF2-40B4-BE49-F238E27FC236}">
              <a16:creationId xmlns:a16="http://schemas.microsoft.com/office/drawing/2014/main" id="{50ACD62A-A6C8-4F80-961B-CF07F746D967}"/>
            </a:ext>
          </a:extLst>
        </xdr:cNvPr>
        <xdr:cNvSpPr txBox="1"/>
      </xdr:nvSpPr>
      <xdr:spPr>
        <a:xfrm>
          <a:off x="816908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219</xdr:row>
      <xdr:rowOff>0</xdr:rowOff>
    </xdr:from>
    <xdr:ext cx="194454" cy="557466"/>
    <xdr:sp macro="" textlink="">
      <xdr:nvSpPr>
        <xdr:cNvPr id="1545" name="TextBox 1544">
          <a:extLst>
            <a:ext uri="{FF2B5EF4-FFF2-40B4-BE49-F238E27FC236}">
              <a16:creationId xmlns:a16="http://schemas.microsoft.com/office/drawing/2014/main" id="{86E6A1B9-7DB7-42DB-8D7E-AB1B96C2DF64}"/>
            </a:ext>
          </a:extLst>
        </xdr:cNvPr>
        <xdr:cNvSpPr txBox="1"/>
      </xdr:nvSpPr>
      <xdr:spPr>
        <a:xfrm>
          <a:off x="816908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219</xdr:row>
      <xdr:rowOff>0</xdr:rowOff>
    </xdr:from>
    <xdr:ext cx="194454" cy="557466"/>
    <xdr:sp macro="" textlink="">
      <xdr:nvSpPr>
        <xdr:cNvPr id="1546" name="TextBox 1545">
          <a:extLst>
            <a:ext uri="{FF2B5EF4-FFF2-40B4-BE49-F238E27FC236}">
              <a16:creationId xmlns:a16="http://schemas.microsoft.com/office/drawing/2014/main" id="{6D93F4BA-DE69-4599-8253-4EB6387F709E}"/>
            </a:ext>
          </a:extLst>
        </xdr:cNvPr>
        <xdr:cNvSpPr txBox="1"/>
      </xdr:nvSpPr>
      <xdr:spPr>
        <a:xfrm>
          <a:off x="816908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219</xdr:row>
      <xdr:rowOff>0</xdr:rowOff>
    </xdr:from>
    <xdr:ext cx="194454" cy="557466"/>
    <xdr:sp macro="" textlink="">
      <xdr:nvSpPr>
        <xdr:cNvPr id="1547" name="TextBox 1546">
          <a:extLst>
            <a:ext uri="{FF2B5EF4-FFF2-40B4-BE49-F238E27FC236}">
              <a16:creationId xmlns:a16="http://schemas.microsoft.com/office/drawing/2014/main" id="{999E9373-3810-42BF-A6C4-1B704D3BE3C5}"/>
            </a:ext>
          </a:extLst>
        </xdr:cNvPr>
        <xdr:cNvSpPr txBox="1"/>
      </xdr:nvSpPr>
      <xdr:spPr>
        <a:xfrm>
          <a:off x="816908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219</xdr:row>
      <xdr:rowOff>0</xdr:rowOff>
    </xdr:from>
    <xdr:ext cx="194454" cy="557466"/>
    <xdr:sp macro="" textlink="">
      <xdr:nvSpPr>
        <xdr:cNvPr id="1548" name="TextBox 1547">
          <a:extLst>
            <a:ext uri="{FF2B5EF4-FFF2-40B4-BE49-F238E27FC236}">
              <a16:creationId xmlns:a16="http://schemas.microsoft.com/office/drawing/2014/main" id="{BD5E6044-42D0-4450-AA60-304304935AE4}"/>
            </a:ext>
          </a:extLst>
        </xdr:cNvPr>
        <xdr:cNvSpPr txBox="1"/>
      </xdr:nvSpPr>
      <xdr:spPr>
        <a:xfrm>
          <a:off x="816908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220</xdr:row>
      <xdr:rowOff>0</xdr:rowOff>
    </xdr:from>
    <xdr:ext cx="194454" cy="557466"/>
    <xdr:sp macro="" textlink="">
      <xdr:nvSpPr>
        <xdr:cNvPr id="1549" name="TextBox 1548">
          <a:extLst>
            <a:ext uri="{FF2B5EF4-FFF2-40B4-BE49-F238E27FC236}">
              <a16:creationId xmlns:a16="http://schemas.microsoft.com/office/drawing/2014/main" id="{EA6BBBE8-22BE-4D59-81FD-73F931C9CB22}"/>
            </a:ext>
          </a:extLst>
        </xdr:cNvPr>
        <xdr:cNvSpPr txBox="1"/>
      </xdr:nvSpPr>
      <xdr:spPr>
        <a:xfrm>
          <a:off x="815003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220</xdr:row>
      <xdr:rowOff>0</xdr:rowOff>
    </xdr:from>
    <xdr:ext cx="194454" cy="557466"/>
    <xdr:sp macro="" textlink="">
      <xdr:nvSpPr>
        <xdr:cNvPr id="1550" name="TextBox 1549">
          <a:extLst>
            <a:ext uri="{FF2B5EF4-FFF2-40B4-BE49-F238E27FC236}">
              <a16:creationId xmlns:a16="http://schemas.microsoft.com/office/drawing/2014/main" id="{3C2D193E-1A59-434B-A64E-B1A9C8687C7C}"/>
            </a:ext>
          </a:extLst>
        </xdr:cNvPr>
        <xdr:cNvSpPr txBox="1"/>
      </xdr:nvSpPr>
      <xdr:spPr>
        <a:xfrm>
          <a:off x="816908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220</xdr:row>
      <xdr:rowOff>0</xdr:rowOff>
    </xdr:from>
    <xdr:ext cx="194454" cy="557466"/>
    <xdr:sp macro="" textlink="">
      <xdr:nvSpPr>
        <xdr:cNvPr id="1551" name="TextBox 1550">
          <a:extLst>
            <a:ext uri="{FF2B5EF4-FFF2-40B4-BE49-F238E27FC236}">
              <a16:creationId xmlns:a16="http://schemas.microsoft.com/office/drawing/2014/main" id="{A324B3D6-70CE-4EA9-8668-57CC53DB44CC}"/>
            </a:ext>
          </a:extLst>
        </xdr:cNvPr>
        <xdr:cNvSpPr txBox="1"/>
      </xdr:nvSpPr>
      <xdr:spPr>
        <a:xfrm>
          <a:off x="816908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220</xdr:row>
      <xdr:rowOff>0</xdr:rowOff>
    </xdr:from>
    <xdr:ext cx="194454" cy="557466"/>
    <xdr:sp macro="" textlink="">
      <xdr:nvSpPr>
        <xdr:cNvPr id="1552" name="TextBox 1551">
          <a:extLst>
            <a:ext uri="{FF2B5EF4-FFF2-40B4-BE49-F238E27FC236}">
              <a16:creationId xmlns:a16="http://schemas.microsoft.com/office/drawing/2014/main" id="{4368A8C3-2D4D-48A4-93C7-CBBD9D0E229E}"/>
            </a:ext>
          </a:extLst>
        </xdr:cNvPr>
        <xdr:cNvSpPr txBox="1"/>
      </xdr:nvSpPr>
      <xdr:spPr>
        <a:xfrm>
          <a:off x="816908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220</xdr:row>
      <xdr:rowOff>0</xdr:rowOff>
    </xdr:from>
    <xdr:ext cx="194454" cy="557466"/>
    <xdr:sp macro="" textlink="">
      <xdr:nvSpPr>
        <xdr:cNvPr id="1553" name="TextBox 1552">
          <a:extLst>
            <a:ext uri="{FF2B5EF4-FFF2-40B4-BE49-F238E27FC236}">
              <a16:creationId xmlns:a16="http://schemas.microsoft.com/office/drawing/2014/main" id="{7DC70947-CC2F-4BE7-9B87-E579A3E5F9D0}"/>
            </a:ext>
          </a:extLst>
        </xdr:cNvPr>
        <xdr:cNvSpPr txBox="1"/>
      </xdr:nvSpPr>
      <xdr:spPr>
        <a:xfrm>
          <a:off x="816908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220</xdr:row>
      <xdr:rowOff>0</xdr:rowOff>
    </xdr:from>
    <xdr:ext cx="194454" cy="557466"/>
    <xdr:sp macro="" textlink="">
      <xdr:nvSpPr>
        <xdr:cNvPr id="1554" name="TextBox 1553">
          <a:extLst>
            <a:ext uri="{FF2B5EF4-FFF2-40B4-BE49-F238E27FC236}">
              <a16:creationId xmlns:a16="http://schemas.microsoft.com/office/drawing/2014/main" id="{F6105F4A-51CE-4C92-AC0F-199CCC790355}"/>
            </a:ext>
          </a:extLst>
        </xdr:cNvPr>
        <xdr:cNvSpPr txBox="1"/>
      </xdr:nvSpPr>
      <xdr:spPr>
        <a:xfrm>
          <a:off x="816908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220</xdr:row>
      <xdr:rowOff>0</xdr:rowOff>
    </xdr:from>
    <xdr:ext cx="194454" cy="557466"/>
    <xdr:sp macro="" textlink="">
      <xdr:nvSpPr>
        <xdr:cNvPr id="1555" name="TextBox 1554">
          <a:extLst>
            <a:ext uri="{FF2B5EF4-FFF2-40B4-BE49-F238E27FC236}">
              <a16:creationId xmlns:a16="http://schemas.microsoft.com/office/drawing/2014/main" id="{CAB6F681-7C1C-42B0-8EAE-8385844262D2}"/>
            </a:ext>
          </a:extLst>
        </xdr:cNvPr>
        <xdr:cNvSpPr txBox="1"/>
      </xdr:nvSpPr>
      <xdr:spPr>
        <a:xfrm>
          <a:off x="816908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221</xdr:row>
      <xdr:rowOff>0</xdr:rowOff>
    </xdr:from>
    <xdr:ext cx="194454" cy="557466"/>
    <xdr:sp macro="" textlink="">
      <xdr:nvSpPr>
        <xdr:cNvPr id="1556" name="TextBox 1555">
          <a:extLst>
            <a:ext uri="{FF2B5EF4-FFF2-40B4-BE49-F238E27FC236}">
              <a16:creationId xmlns:a16="http://schemas.microsoft.com/office/drawing/2014/main" id="{6E40977A-D348-4DDE-9ABC-7F87A53AC479}"/>
            </a:ext>
          </a:extLst>
        </xdr:cNvPr>
        <xdr:cNvSpPr txBox="1"/>
      </xdr:nvSpPr>
      <xdr:spPr>
        <a:xfrm>
          <a:off x="815003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221</xdr:row>
      <xdr:rowOff>0</xdr:rowOff>
    </xdr:from>
    <xdr:ext cx="194454" cy="557466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82A2C459-44A2-4DEC-A95C-AB9DCE6DA5D6}"/>
            </a:ext>
          </a:extLst>
        </xdr:cNvPr>
        <xdr:cNvSpPr txBox="1"/>
      </xdr:nvSpPr>
      <xdr:spPr>
        <a:xfrm>
          <a:off x="816908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221</xdr:row>
      <xdr:rowOff>0</xdr:rowOff>
    </xdr:from>
    <xdr:ext cx="194454" cy="557466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6C29E72B-A4CA-44C3-9E82-CDC4C975FE1B}"/>
            </a:ext>
          </a:extLst>
        </xdr:cNvPr>
        <xdr:cNvSpPr txBox="1"/>
      </xdr:nvSpPr>
      <xdr:spPr>
        <a:xfrm>
          <a:off x="816908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221</xdr:row>
      <xdr:rowOff>0</xdr:rowOff>
    </xdr:from>
    <xdr:ext cx="194454" cy="557466"/>
    <xdr:sp macro="" textlink="">
      <xdr:nvSpPr>
        <xdr:cNvPr id="1559" name="TextBox 1558">
          <a:extLst>
            <a:ext uri="{FF2B5EF4-FFF2-40B4-BE49-F238E27FC236}">
              <a16:creationId xmlns:a16="http://schemas.microsoft.com/office/drawing/2014/main" id="{BF10B373-2FBB-42D6-83E7-38BD8E4DEF79}"/>
            </a:ext>
          </a:extLst>
        </xdr:cNvPr>
        <xdr:cNvSpPr txBox="1"/>
      </xdr:nvSpPr>
      <xdr:spPr>
        <a:xfrm>
          <a:off x="816908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221</xdr:row>
      <xdr:rowOff>0</xdr:rowOff>
    </xdr:from>
    <xdr:ext cx="194454" cy="557466"/>
    <xdr:sp macro="" textlink="">
      <xdr:nvSpPr>
        <xdr:cNvPr id="1560" name="TextBox 1559">
          <a:extLst>
            <a:ext uri="{FF2B5EF4-FFF2-40B4-BE49-F238E27FC236}">
              <a16:creationId xmlns:a16="http://schemas.microsoft.com/office/drawing/2014/main" id="{9889B818-C6A4-491C-AC64-B6ADB53775A0}"/>
            </a:ext>
          </a:extLst>
        </xdr:cNvPr>
        <xdr:cNvSpPr txBox="1"/>
      </xdr:nvSpPr>
      <xdr:spPr>
        <a:xfrm>
          <a:off x="816908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221</xdr:row>
      <xdr:rowOff>0</xdr:rowOff>
    </xdr:from>
    <xdr:ext cx="194454" cy="557466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F39120D1-33A6-47CB-99AE-9391AB2BD7AE}"/>
            </a:ext>
          </a:extLst>
        </xdr:cNvPr>
        <xdr:cNvSpPr txBox="1"/>
      </xdr:nvSpPr>
      <xdr:spPr>
        <a:xfrm>
          <a:off x="816908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221</xdr:row>
      <xdr:rowOff>0</xdr:rowOff>
    </xdr:from>
    <xdr:ext cx="194454" cy="557466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65041414-260E-48E6-8C42-083C9FBBDAF4}"/>
            </a:ext>
          </a:extLst>
        </xdr:cNvPr>
        <xdr:cNvSpPr txBox="1"/>
      </xdr:nvSpPr>
      <xdr:spPr>
        <a:xfrm>
          <a:off x="816908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222</xdr:row>
      <xdr:rowOff>0</xdr:rowOff>
    </xdr:from>
    <xdr:ext cx="194454" cy="557466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24CAA4FD-0836-4DF6-AAFC-DAF32BD9F9D0}"/>
            </a:ext>
          </a:extLst>
        </xdr:cNvPr>
        <xdr:cNvSpPr txBox="1"/>
      </xdr:nvSpPr>
      <xdr:spPr>
        <a:xfrm>
          <a:off x="815003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222</xdr:row>
      <xdr:rowOff>0</xdr:rowOff>
    </xdr:from>
    <xdr:ext cx="194454" cy="557466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D0C04B2A-AFE4-4D53-97FD-6B309D6CECE7}"/>
            </a:ext>
          </a:extLst>
        </xdr:cNvPr>
        <xdr:cNvSpPr txBox="1"/>
      </xdr:nvSpPr>
      <xdr:spPr>
        <a:xfrm>
          <a:off x="816908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222</xdr:row>
      <xdr:rowOff>0</xdr:rowOff>
    </xdr:from>
    <xdr:ext cx="194454" cy="557466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CF75ADEB-6B50-4813-8002-53655A676D4D}"/>
            </a:ext>
          </a:extLst>
        </xdr:cNvPr>
        <xdr:cNvSpPr txBox="1"/>
      </xdr:nvSpPr>
      <xdr:spPr>
        <a:xfrm>
          <a:off x="816908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222</xdr:row>
      <xdr:rowOff>0</xdr:rowOff>
    </xdr:from>
    <xdr:ext cx="194454" cy="557466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BFC9167C-1711-448C-BEF7-EE82F6A56418}"/>
            </a:ext>
          </a:extLst>
        </xdr:cNvPr>
        <xdr:cNvSpPr txBox="1"/>
      </xdr:nvSpPr>
      <xdr:spPr>
        <a:xfrm>
          <a:off x="816908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222</xdr:row>
      <xdr:rowOff>0</xdr:rowOff>
    </xdr:from>
    <xdr:ext cx="194454" cy="557466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878DF5EF-A836-41D2-ACFC-1666EDDC1866}"/>
            </a:ext>
          </a:extLst>
        </xdr:cNvPr>
        <xdr:cNvSpPr txBox="1"/>
      </xdr:nvSpPr>
      <xdr:spPr>
        <a:xfrm>
          <a:off x="816908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222</xdr:row>
      <xdr:rowOff>0</xdr:rowOff>
    </xdr:from>
    <xdr:ext cx="194454" cy="557466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ECFA1855-2D51-4150-A686-A50BE999D0E8}"/>
            </a:ext>
          </a:extLst>
        </xdr:cNvPr>
        <xdr:cNvSpPr txBox="1"/>
      </xdr:nvSpPr>
      <xdr:spPr>
        <a:xfrm>
          <a:off x="816908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222</xdr:row>
      <xdr:rowOff>0</xdr:rowOff>
    </xdr:from>
    <xdr:ext cx="194454" cy="557466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A157F01C-96F0-4A72-948A-06B8E13B3B9F}"/>
            </a:ext>
          </a:extLst>
        </xdr:cNvPr>
        <xdr:cNvSpPr txBox="1"/>
      </xdr:nvSpPr>
      <xdr:spPr>
        <a:xfrm>
          <a:off x="816908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223</xdr:row>
      <xdr:rowOff>0</xdr:rowOff>
    </xdr:from>
    <xdr:ext cx="194454" cy="557466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B715EFBD-E72F-4B5E-ADB2-17A050A5FDC8}"/>
            </a:ext>
          </a:extLst>
        </xdr:cNvPr>
        <xdr:cNvSpPr txBox="1"/>
      </xdr:nvSpPr>
      <xdr:spPr>
        <a:xfrm>
          <a:off x="815003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223</xdr:row>
      <xdr:rowOff>0</xdr:rowOff>
    </xdr:from>
    <xdr:ext cx="194454" cy="557466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FE058B91-6F06-4D1E-94FF-192847FA0697}"/>
            </a:ext>
          </a:extLst>
        </xdr:cNvPr>
        <xdr:cNvSpPr txBox="1"/>
      </xdr:nvSpPr>
      <xdr:spPr>
        <a:xfrm>
          <a:off x="816908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223</xdr:row>
      <xdr:rowOff>0</xdr:rowOff>
    </xdr:from>
    <xdr:ext cx="194454" cy="557466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49A4B36F-C67C-4529-ABAC-08B723C59483}"/>
            </a:ext>
          </a:extLst>
        </xdr:cNvPr>
        <xdr:cNvSpPr txBox="1"/>
      </xdr:nvSpPr>
      <xdr:spPr>
        <a:xfrm>
          <a:off x="816908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223</xdr:row>
      <xdr:rowOff>0</xdr:rowOff>
    </xdr:from>
    <xdr:ext cx="194454" cy="557466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CB67B98E-FA8B-4BE7-9C76-F1DC832C1FC2}"/>
            </a:ext>
          </a:extLst>
        </xdr:cNvPr>
        <xdr:cNvSpPr txBox="1"/>
      </xdr:nvSpPr>
      <xdr:spPr>
        <a:xfrm>
          <a:off x="816908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223</xdr:row>
      <xdr:rowOff>0</xdr:rowOff>
    </xdr:from>
    <xdr:ext cx="194454" cy="557466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90476FE1-B5A9-44F5-ABAD-472812F0F0F9}"/>
            </a:ext>
          </a:extLst>
        </xdr:cNvPr>
        <xdr:cNvSpPr txBox="1"/>
      </xdr:nvSpPr>
      <xdr:spPr>
        <a:xfrm>
          <a:off x="816908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223</xdr:row>
      <xdr:rowOff>0</xdr:rowOff>
    </xdr:from>
    <xdr:ext cx="194454" cy="557466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55421116-8192-427D-95F4-752E0E319959}"/>
            </a:ext>
          </a:extLst>
        </xdr:cNvPr>
        <xdr:cNvSpPr txBox="1"/>
      </xdr:nvSpPr>
      <xdr:spPr>
        <a:xfrm>
          <a:off x="816908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223</xdr:row>
      <xdr:rowOff>0</xdr:rowOff>
    </xdr:from>
    <xdr:ext cx="194454" cy="557466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89B1E124-808E-4901-9BF4-AD2E2BA602B1}"/>
            </a:ext>
          </a:extLst>
        </xdr:cNvPr>
        <xdr:cNvSpPr txBox="1"/>
      </xdr:nvSpPr>
      <xdr:spPr>
        <a:xfrm>
          <a:off x="816908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224</xdr:row>
      <xdr:rowOff>0</xdr:rowOff>
    </xdr:from>
    <xdr:ext cx="194454" cy="557466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E7DACBB6-B0B7-474D-AFF6-E54C302B155C}"/>
            </a:ext>
          </a:extLst>
        </xdr:cNvPr>
        <xdr:cNvSpPr txBox="1"/>
      </xdr:nvSpPr>
      <xdr:spPr>
        <a:xfrm>
          <a:off x="815003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224</xdr:row>
      <xdr:rowOff>0</xdr:rowOff>
    </xdr:from>
    <xdr:ext cx="194454" cy="557466"/>
    <xdr:sp macro="" textlink="">
      <xdr:nvSpPr>
        <xdr:cNvPr id="1578" name="TextBox 1577">
          <a:extLst>
            <a:ext uri="{FF2B5EF4-FFF2-40B4-BE49-F238E27FC236}">
              <a16:creationId xmlns:a16="http://schemas.microsoft.com/office/drawing/2014/main" id="{EAA25443-D00C-4DBD-B1DF-1466A4384664}"/>
            </a:ext>
          </a:extLst>
        </xdr:cNvPr>
        <xdr:cNvSpPr txBox="1"/>
      </xdr:nvSpPr>
      <xdr:spPr>
        <a:xfrm>
          <a:off x="816908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224</xdr:row>
      <xdr:rowOff>0</xdr:rowOff>
    </xdr:from>
    <xdr:ext cx="194454" cy="557466"/>
    <xdr:sp macro="" textlink="">
      <xdr:nvSpPr>
        <xdr:cNvPr id="1579" name="TextBox 1578">
          <a:extLst>
            <a:ext uri="{FF2B5EF4-FFF2-40B4-BE49-F238E27FC236}">
              <a16:creationId xmlns:a16="http://schemas.microsoft.com/office/drawing/2014/main" id="{D08908C5-6C72-4DEB-9F9A-494B1E301D04}"/>
            </a:ext>
          </a:extLst>
        </xdr:cNvPr>
        <xdr:cNvSpPr txBox="1"/>
      </xdr:nvSpPr>
      <xdr:spPr>
        <a:xfrm>
          <a:off x="816908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224</xdr:row>
      <xdr:rowOff>0</xdr:rowOff>
    </xdr:from>
    <xdr:ext cx="194454" cy="557466"/>
    <xdr:sp macro="" textlink="">
      <xdr:nvSpPr>
        <xdr:cNvPr id="1580" name="TextBox 1579">
          <a:extLst>
            <a:ext uri="{FF2B5EF4-FFF2-40B4-BE49-F238E27FC236}">
              <a16:creationId xmlns:a16="http://schemas.microsoft.com/office/drawing/2014/main" id="{7EA4033D-2F2C-4B5D-9708-744B8EBB8E32}"/>
            </a:ext>
          </a:extLst>
        </xdr:cNvPr>
        <xdr:cNvSpPr txBox="1"/>
      </xdr:nvSpPr>
      <xdr:spPr>
        <a:xfrm>
          <a:off x="816908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224</xdr:row>
      <xdr:rowOff>0</xdr:rowOff>
    </xdr:from>
    <xdr:ext cx="194454" cy="557466"/>
    <xdr:sp macro="" textlink="">
      <xdr:nvSpPr>
        <xdr:cNvPr id="1581" name="TextBox 1580">
          <a:extLst>
            <a:ext uri="{FF2B5EF4-FFF2-40B4-BE49-F238E27FC236}">
              <a16:creationId xmlns:a16="http://schemas.microsoft.com/office/drawing/2014/main" id="{A809C59B-8F72-4657-BF10-2798280E1AEC}"/>
            </a:ext>
          </a:extLst>
        </xdr:cNvPr>
        <xdr:cNvSpPr txBox="1"/>
      </xdr:nvSpPr>
      <xdr:spPr>
        <a:xfrm>
          <a:off x="816908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224</xdr:row>
      <xdr:rowOff>0</xdr:rowOff>
    </xdr:from>
    <xdr:ext cx="194454" cy="557466"/>
    <xdr:sp macro="" textlink="">
      <xdr:nvSpPr>
        <xdr:cNvPr id="1582" name="TextBox 1581">
          <a:extLst>
            <a:ext uri="{FF2B5EF4-FFF2-40B4-BE49-F238E27FC236}">
              <a16:creationId xmlns:a16="http://schemas.microsoft.com/office/drawing/2014/main" id="{3F4C3E74-9470-4ECC-8277-C39A8B0A7421}"/>
            </a:ext>
          </a:extLst>
        </xdr:cNvPr>
        <xdr:cNvSpPr txBox="1"/>
      </xdr:nvSpPr>
      <xdr:spPr>
        <a:xfrm>
          <a:off x="816908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224</xdr:row>
      <xdr:rowOff>0</xdr:rowOff>
    </xdr:from>
    <xdr:ext cx="194454" cy="557466"/>
    <xdr:sp macro="" textlink="">
      <xdr:nvSpPr>
        <xdr:cNvPr id="1583" name="TextBox 1582">
          <a:extLst>
            <a:ext uri="{FF2B5EF4-FFF2-40B4-BE49-F238E27FC236}">
              <a16:creationId xmlns:a16="http://schemas.microsoft.com/office/drawing/2014/main" id="{6FFC260A-B7A0-4A21-88FD-677F53B1771F}"/>
            </a:ext>
          </a:extLst>
        </xdr:cNvPr>
        <xdr:cNvSpPr txBox="1"/>
      </xdr:nvSpPr>
      <xdr:spPr>
        <a:xfrm>
          <a:off x="816908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225</xdr:row>
      <xdr:rowOff>0</xdr:rowOff>
    </xdr:from>
    <xdr:ext cx="194454" cy="557466"/>
    <xdr:sp macro="" textlink="">
      <xdr:nvSpPr>
        <xdr:cNvPr id="1584" name="TextBox 1583">
          <a:extLst>
            <a:ext uri="{FF2B5EF4-FFF2-40B4-BE49-F238E27FC236}">
              <a16:creationId xmlns:a16="http://schemas.microsoft.com/office/drawing/2014/main" id="{30694D43-EA0B-48AF-B5D5-C10B14626898}"/>
            </a:ext>
          </a:extLst>
        </xdr:cNvPr>
        <xdr:cNvSpPr txBox="1"/>
      </xdr:nvSpPr>
      <xdr:spPr>
        <a:xfrm>
          <a:off x="815003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225</xdr:row>
      <xdr:rowOff>0</xdr:rowOff>
    </xdr:from>
    <xdr:ext cx="194454" cy="557466"/>
    <xdr:sp macro="" textlink="">
      <xdr:nvSpPr>
        <xdr:cNvPr id="1585" name="TextBox 1584">
          <a:extLst>
            <a:ext uri="{FF2B5EF4-FFF2-40B4-BE49-F238E27FC236}">
              <a16:creationId xmlns:a16="http://schemas.microsoft.com/office/drawing/2014/main" id="{FF09CEF7-CD1C-4BC7-8697-65ECBD22D0C0}"/>
            </a:ext>
          </a:extLst>
        </xdr:cNvPr>
        <xdr:cNvSpPr txBox="1"/>
      </xdr:nvSpPr>
      <xdr:spPr>
        <a:xfrm>
          <a:off x="816908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225</xdr:row>
      <xdr:rowOff>0</xdr:rowOff>
    </xdr:from>
    <xdr:ext cx="194454" cy="557466"/>
    <xdr:sp macro="" textlink="">
      <xdr:nvSpPr>
        <xdr:cNvPr id="1586" name="TextBox 1585">
          <a:extLst>
            <a:ext uri="{FF2B5EF4-FFF2-40B4-BE49-F238E27FC236}">
              <a16:creationId xmlns:a16="http://schemas.microsoft.com/office/drawing/2014/main" id="{4828BBE0-DE28-4F34-BBEB-0C3B64198694}"/>
            </a:ext>
          </a:extLst>
        </xdr:cNvPr>
        <xdr:cNvSpPr txBox="1"/>
      </xdr:nvSpPr>
      <xdr:spPr>
        <a:xfrm>
          <a:off x="816908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225</xdr:row>
      <xdr:rowOff>0</xdr:rowOff>
    </xdr:from>
    <xdr:ext cx="194454" cy="557466"/>
    <xdr:sp macro="" textlink="">
      <xdr:nvSpPr>
        <xdr:cNvPr id="1587" name="TextBox 1586">
          <a:extLst>
            <a:ext uri="{FF2B5EF4-FFF2-40B4-BE49-F238E27FC236}">
              <a16:creationId xmlns:a16="http://schemas.microsoft.com/office/drawing/2014/main" id="{FA3D5485-0207-4C61-A066-E3CBB6649DAC}"/>
            </a:ext>
          </a:extLst>
        </xdr:cNvPr>
        <xdr:cNvSpPr txBox="1"/>
      </xdr:nvSpPr>
      <xdr:spPr>
        <a:xfrm>
          <a:off x="816908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225</xdr:row>
      <xdr:rowOff>0</xdr:rowOff>
    </xdr:from>
    <xdr:ext cx="194454" cy="557466"/>
    <xdr:sp macro="" textlink="">
      <xdr:nvSpPr>
        <xdr:cNvPr id="1588" name="TextBox 1587">
          <a:extLst>
            <a:ext uri="{FF2B5EF4-FFF2-40B4-BE49-F238E27FC236}">
              <a16:creationId xmlns:a16="http://schemas.microsoft.com/office/drawing/2014/main" id="{5B6874C3-FD9F-43E5-B82F-A056885F5672}"/>
            </a:ext>
          </a:extLst>
        </xdr:cNvPr>
        <xdr:cNvSpPr txBox="1"/>
      </xdr:nvSpPr>
      <xdr:spPr>
        <a:xfrm>
          <a:off x="816908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225</xdr:row>
      <xdr:rowOff>0</xdr:rowOff>
    </xdr:from>
    <xdr:ext cx="194454" cy="557466"/>
    <xdr:sp macro="" textlink="">
      <xdr:nvSpPr>
        <xdr:cNvPr id="1589" name="TextBox 1588">
          <a:extLst>
            <a:ext uri="{FF2B5EF4-FFF2-40B4-BE49-F238E27FC236}">
              <a16:creationId xmlns:a16="http://schemas.microsoft.com/office/drawing/2014/main" id="{FDDBBFBE-0ED6-4AAC-83BF-3723D1EE661A}"/>
            </a:ext>
          </a:extLst>
        </xdr:cNvPr>
        <xdr:cNvSpPr txBox="1"/>
      </xdr:nvSpPr>
      <xdr:spPr>
        <a:xfrm>
          <a:off x="816908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225</xdr:row>
      <xdr:rowOff>0</xdr:rowOff>
    </xdr:from>
    <xdr:ext cx="194454" cy="557466"/>
    <xdr:sp macro="" textlink="">
      <xdr:nvSpPr>
        <xdr:cNvPr id="1590" name="TextBox 1589">
          <a:extLst>
            <a:ext uri="{FF2B5EF4-FFF2-40B4-BE49-F238E27FC236}">
              <a16:creationId xmlns:a16="http://schemas.microsoft.com/office/drawing/2014/main" id="{095FC1B0-A5CD-43E6-8E64-6E418F0BCAC8}"/>
            </a:ext>
          </a:extLst>
        </xdr:cNvPr>
        <xdr:cNvSpPr txBox="1"/>
      </xdr:nvSpPr>
      <xdr:spPr>
        <a:xfrm>
          <a:off x="816908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226</xdr:row>
      <xdr:rowOff>0</xdr:rowOff>
    </xdr:from>
    <xdr:ext cx="194454" cy="557466"/>
    <xdr:sp macro="" textlink="">
      <xdr:nvSpPr>
        <xdr:cNvPr id="1591" name="TextBox 1590">
          <a:extLst>
            <a:ext uri="{FF2B5EF4-FFF2-40B4-BE49-F238E27FC236}">
              <a16:creationId xmlns:a16="http://schemas.microsoft.com/office/drawing/2014/main" id="{C044CBC5-49DB-4C72-B788-533CF961E66A}"/>
            </a:ext>
          </a:extLst>
        </xdr:cNvPr>
        <xdr:cNvSpPr txBox="1"/>
      </xdr:nvSpPr>
      <xdr:spPr>
        <a:xfrm>
          <a:off x="815003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226</xdr:row>
      <xdr:rowOff>0</xdr:rowOff>
    </xdr:from>
    <xdr:ext cx="194454" cy="557466"/>
    <xdr:sp macro="" textlink="">
      <xdr:nvSpPr>
        <xdr:cNvPr id="1592" name="TextBox 1591">
          <a:extLst>
            <a:ext uri="{FF2B5EF4-FFF2-40B4-BE49-F238E27FC236}">
              <a16:creationId xmlns:a16="http://schemas.microsoft.com/office/drawing/2014/main" id="{C8B06CD8-1986-4F45-913C-EFBDEE0BCF3E}"/>
            </a:ext>
          </a:extLst>
        </xdr:cNvPr>
        <xdr:cNvSpPr txBox="1"/>
      </xdr:nvSpPr>
      <xdr:spPr>
        <a:xfrm>
          <a:off x="816908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226</xdr:row>
      <xdr:rowOff>0</xdr:rowOff>
    </xdr:from>
    <xdr:ext cx="194454" cy="557466"/>
    <xdr:sp macro="" textlink="">
      <xdr:nvSpPr>
        <xdr:cNvPr id="1593" name="TextBox 1592">
          <a:extLst>
            <a:ext uri="{FF2B5EF4-FFF2-40B4-BE49-F238E27FC236}">
              <a16:creationId xmlns:a16="http://schemas.microsoft.com/office/drawing/2014/main" id="{E505A209-3333-4C4D-91C4-8F1D09164719}"/>
            </a:ext>
          </a:extLst>
        </xdr:cNvPr>
        <xdr:cNvSpPr txBox="1"/>
      </xdr:nvSpPr>
      <xdr:spPr>
        <a:xfrm>
          <a:off x="816908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226</xdr:row>
      <xdr:rowOff>0</xdr:rowOff>
    </xdr:from>
    <xdr:ext cx="194454" cy="557466"/>
    <xdr:sp macro="" textlink="">
      <xdr:nvSpPr>
        <xdr:cNvPr id="1594" name="TextBox 1593">
          <a:extLst>
            <a:ext uri="{FF2B5EF4-FFF2-40B4-BE49-F238E27FC236}">
              <a16:creationId xmlns:a16="http://schemas.microsoft.com/office/drawing/2014/main" id="{CCFAE9D9-0C5D-459D-9C76-2CA8E450D3E0}"/>
            </a:ext>
          </a:extLst>
        </xdr:cNvPr>
        <xdr:cNvSpPr txBox="1"/>
      </xdr:nvSpPr>
      <xdr:spPr>
        <a:xfrm>
          <a:off x="816908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226</xdr:row>
      <xdr:rowOff>0</xdr:rowOff>
    </xdr:from>
    <xdr:ext cx="194454" cy="557466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B1CBAB3B-D55E-403A-94F1-4993049834F6}"/>
            </a:ext>
          </a:extLst>
        </xdr:cNvPr>
        <xdr:cNvSpPr txBox="1"/>
      </xdr:nvSpPr>
      <xdr:spPr>
        <a:xfrm>
          <a:off x="816908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226</xdr:row>
      <xdr:rowOff>0</xdr:rowOff>
    </xdr:from>
    <xdr:ext cx="194454" cy="557466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6DEAD3ED-1284-4318-A098-F7CA0170ED42}"/>
            </a:ext>
          </a:extLst>
        </xdr:cNvPr>
        <xdr:cNvSpPr txBox="1"/>
      </xdr:nvSpPr>
      <xdr:spPr>
        <a:xfrm>
          <a:off x="816908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226</xdr:row>
      <xdr:rowOff>0</xdr:rowOff>
    </xdr:from>
    <xdr:ext cx="194454" cy="557466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E1480A85-56BE-4FDD-9CC5-2684326D6CE1}"/>
            </a:ext>
          </a:extLst>
        </xdr:cNvPr>
        <xdr:cNvSpPr txBox="1"/>
      </xdr:nvSpPr>
      <xdr:spPr>
        <a:xfrm>
          <a:off x="816908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227</xdr:row>
      <xdr:rowOff>0</xdr:rowOff>
    </xdr:from>
    <xdr:ext cx="194454" cy="557466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EF556387-3BF7-4FA1-AF58-EB916B2266DD}"/>
            </a:ext>
          </a:extLst>
        </xdr:cNvPr>
        <xdr:cNvSpPr txBox="1"/>
      </xdr:nvSpPr>
      <xdr:spPr>
        <a:xfrm>
          <a:off x="815003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227</xdr:row>
      <xdr:rowOff>0</xdr:rowOff>
    </xdr:from>
    <xdr:ext cx="194454" cy="557466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6EFBA366-0BD1-43B2-82A8-CDBCC6DFAB81}"/>
            </a:ext>
          </a:extLst>
        </xdr:cNvPr>
        <xdr:cNvSpPr txBox="1"/>
      </xdr:nvSpPr>
      <xdr:spPr>
        <a:xfrm>
          <a:off x="816908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227</xdr:row>
      <xdr:rowOff>0</xdr:rowOff>
    </xdr:from>
    <xdr:ext cx="194454" cy="557466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DE62EF7B-470A-4DAE-BE9A-80C1B339159A}"/>
            </a:ext>
          </a:extLst>
        </xdr:cNvPr>
        <xdr:cNvSpPr txBox="1"/>
      </xdr:nvSpPr>
      <xdr:spPr>
        <a:xfrm>
          <a:off x="816908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227</xdr:row>
      <xdr:rowOff>0</xdr:rowOff>
    </xdr:from>
    <xdr:ext cx="194454" cy="557466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9BA9A5D8-49A6-4643-90EB-08BC5CFF50D0}"/>
            </a:ext>
          </a:extLst>
        </xdr:cNvPr>
        <xdr:cNvSpPr txBox="1"/>
      </xdr:nvSpPr>
      <xdr:spPr>
        <a:xfrm>
          <a:off x="816908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227</xdr:row>
      <xdr:rowOff>0</xdr:rowOff>
    </xdr:from>
    <xdr:ext cx="194454" cy="557466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7846F3E9-D958-48DE-BF23-5756E052457E}"/>
            </a:ext>
          </a:extLst>
        </xdr:cNvPr>
        <xdr:cNvSpPr txBox="1"/>
      </xdr:nvSpPr>
      <xdr:spPr>
        <a:xfrm>
          <a:off x="816908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227</xdr:row>
      <xdr:rowOff>0</xdr:rowOff>
    </xdr:from>
    <xdr:ext cx="194454" cy="557466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448D76C8-E672-4F53-839D-05D5F40326FE}"/>
            </a:ext>
          </a:extLst>
        </xdr:cNvPr>
        <xdr:cNvSpPr txBox="1"/>
      </xdr:nvSpPr>
      <xdr:spPr>
        <a:xfrm>
          <a:off x="816908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227</xdr:row>
      <xdr:rowOff>0</xdr:rowOff>
    </xdr:from>
    <xdr:ext cx="194454" cy="557466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03BFCBA6-3667-4FA8-859F-186D501674AD}"/>
            </a:ext>
          </a:extLst>
        </xdr:cNvPr>
        <xdr:cNvSpPr txBox="1"/>
      </xdr:nvSpPr>
      <xdr:spPr>
        <a:xfrm>
          <a:off x="816908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228</xdr:row>
      <xdr:rowOff>0</xdr:rowOff>
    </xdr:from>
    <xdr:ext cx="194454" cy="557466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BEA3408D-5E71-4DC9-BC21-3441DBAC935C}"/>
            </a:ext>
          </a:extLst>
        </xdr:cNvPr>
        <xdr:cNvSpPr txBox="1"/>
      </xdr:nvSpPr>
      <xdr:spPr>
        <a:xfrm>
          <a:off x="815003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228</xdr:row>
      <xdr:rowOff>0</xdr:rowOff>
    </xdr:from>
    <xdr:ext cx="194454" cy="557466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5F8C4476-0600-4F95-8AA5-8F5DAF4036E4}"/>
            </a:ext>
          </a:extLst>
        </xdr:cNvPr>
        <xdr:cNvSpPr txBox="1"/>
      </xdr:nvSpPr>
      <xdr:spPr>
        <a:xfrm>
          <a:off x="816908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228</xdr:row>
      <xdr:rowOff>0</xdr:rowOff>
    </xdr:from>
    <xdr:ext cx="194454" cy="557466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F55C4824-D434-4D5D-B24F-9332B3CAD63C}"/>
            </a:ext>
          </a:extLst>
        </xdr:cNvPr>
        <xdr:cNvSpPr txBox="1"/>
      </xdr:nvSpPr>
      <xdr:spPr>
        <a:xfrm>
          <a:off x="816908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228</xdr:row>
      <xdr:rowOff>0</xdr:rowOff>
    </xdr:from>
    <xdr:ext cx="194454" cy="557466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2405DD83-20B4-440F-8672-9985607B420A}"/>
            </a:ext>
          </a:extLst>
        </xdr:cNvPr>
        <xdr:cNvSpPr txBox="1"/>
      </xdr:nvSpPr>
      <xdr:spPr>
        <a:xfrm>
          <a:off x="816908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228</xdr:row>
      <xdr:rowOff>0</xdr:rowOff>
    </xdr:from>
    <xdr:ext cx="194454" cy="557466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7ACBB0DE-9EE4-4910-BB2F-3203DCE01F0C}"/>
            </a:ext>
          </a:extLst>
        </xdr:cNvPr>
        <xdr:cNvSpPr txBox="1"/>
      </xdr:nvSpPr>
      <xdr:spPr>
        <a:xfrm>
          <a:off x="816908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228</xdr:row>
      <xdr:rowOff>0</xdr:rowOff>
    </xdr:from>
    <xdr:ext cx="194454" cy="557466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9C2F579A-0D90-403A-8719-740FF347FA39}"/>
            </a:ext>
          </a:extLst>
        </xdr:cNvPr>
        <xdr:cNvSpPr txBox="1"/>
      </xdr:nvSpPr>
      <xdr:spPr>
        <a:xfrm>
          <a:off x="816908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228</xdr:row>
      <xdr:rowOff>0</xdr:rowOff>
    </xdr:from>
    <xdr:ext cx="194454" cy="557466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A914F5B3-8347-4E5B-8C8B-D581D414EEEB}"/>
            </a:ext>
          </a:extLst>
        </xdr:cNvPr>
        <xdr:cNvSpPr txBox="1"/>
      </xdr:nvSpPr>
      <xdr:spPr>
        <a:xfrm>
          <a:off x="816908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229</xdr:row>
      <xdr:rowOff>0</xdr:rowOff>
    </xdr:from>
    <xdr:ext cx="194454" cy="557466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E0FFFC26-F6B7-40DB-9A15-E46E5E05403C}"/>
            </a:ext>
          </a:extLst>
        </xdr:cNvPr>
        <xdr:cNvSpPr txBox="1"/>
      </xdr:nvSpPr>
      <xdr:spPr>
        <a:xfrm>
          <a:off x="815003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229</xdr:row>
      <xdr:rowOff>0</xdr:rowOff>
    </xdr:from>
    <xdr:ext cx="194454" cy="557466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93859333-BFDB-40AB-9107-93CD67E5FD39}"/>
            </a:ext>
          </a:extLst>
        </xdr:cNvPr>
        <xdr:cNvSpPr txBox="1"/>
      </xdr:nvSpPr>
      <xdr:spPr>
        <a:xfrm>
          <a:off x="816908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229</xdr:row>
      <xdr:rowOff>0</xdr:rowOff>
    </xdr:from>
    <xdr:ext cx="194454" cy="557466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39ECF837-4970-4362-8734-5929B2A8224C}"/>
            </a:ext>
          </a:extLst>
        </xdr:cNvPr>
        <xdr:cNvSpPr txBox="1"/>
      </xdr:nvSpPr>
      <xdr:spPr>
        <a:xfrm>
          <a:off x="816908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229</xdr:row>
      <xdr:rowOff>0</xdr:rowOff>
    </xdr:from>
    <xdr:ext cx="194454" cy="557466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6A36643F-5A63-46C3-85F0-1CE0AF71590E}"/>
            </a:ext>
          </a:extLst>
        </xdr:cNvPr>
        <xdr:cNvSpPr txBox="1"/>
      </xdr:nvSpPr>
      <xdr:spPr>
        <a:xfrm>
          <a:off x="816908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229</xdr:row>
      <xdr:rowOff>0</xdr:rowOff>
    </xdr:from>
    <xdr:ext cx="194454" cy="557466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C575D58C-112B-4425-BC80-93D57B56B370}"/>
            </a:ext>
          </a:extLst>
        </xdr:cNvPr>
        <xdr:cNvSpPr txBox="1"/>
      </xdr:nvSpPr>
      <xdr:spPr>
        <a:xfrm>
          <a:off x="816908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229</xdr:row>
      <xdr:rowOff>0</xdr:rowOff>
    </xdr:from>
    <xdr:ext cx="194454" cy="557466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F3E5224D-CBD4-43B7-877E-2CEC4351ECED}"/>
            </a:ext>
          </a:extLst>
        </xdr:cNvPr>
        <xdr:cNvSpPr txBox="1"/>
      </xdr:nvSpPr>
      <xdr:spPr>
        <a:xfrm>
          <a:off x="816908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229</xdr:row>
      <xdr:rowOff>0</xdr:rowOff>
    </xdr:from>
    <xdr:ext cx="194454" cy="557466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18817D9B-E212-464A-85CA-C272054F6794}"/>
            </a:ext>
          </a:extLst>
        </xdr:cNvPr>
        <xdr:cNvSpPr txBox="1"/>
      </xdr:nvSpPr>
      <xdr:spPr>
        <a:xfrm>
          <a:off x="8169088" y="17985105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230</xdr:row>
      <xdr:rowOff>0</xdr:rowOff>
    </xdr:from>
    <xdr:ext cx="194454" cy="557466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49B9F9CB-F647-4964-B0E6-E0FDD20DD95B}"/>
            </a:ext>
          </a:extLst>
        </xdr:cNvPr>
        <xdr:cNvSpPr txBox="1"/>
      </xdr:nvSpPr>
      <xdr:spPr>
        <a:xfrm>
          <a:off x="834053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230</xdr:row>
      <xdr:rowOff>0</xdr:rowOff>
    </xdr:from>
    <xdr:ext cx="194454" cy="557466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A9A05A4E-045A-4AF1-A8A6-0E23679FA0C5}"/>
            </a:ext>
          </a:extLst>
        </xdr:cNvPr>
        <xdr:cNvSpPr txBox="1"/>
      </xdr:nvSpPr>
      <xdr:spPr>
        <a:xfrm>
          <a:off x="835958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230</xdr:row>
      <xdr:rowOff>0</xdr:rowOff>
    </xdr:from>
    <xdr:ext cx="194454" cy="557466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3175D272-475B-4294-9AB6-5DB98EBDFA6E}"/>
            </a:ext>
          </a:extLst>
        </xdr:cNvPr>
        <xdr:cNvSpPr txBox="1"/>
      </xdr:nvSpPr>
      <xdr:spPr>
        <a:xfrm>
          <a:off x="835958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230</xdr:row>
      <xdr:rowOff>0</xdr:rowOff>
    </xdr:from>
    <xdr:ext cx="194454" cy="557466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D1BE9E4B-9497-480B-A866-7D49585C717D}"/>
            </a:ext>
          </a:extLst>
        </xdr:cNvPr>
        <xdr:cNvSpPr txBox="1"/>
      </xdr:nvSpPr>
      <xdr:spPr>
        <a:xfrm>
          <a:off x="835958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230</xdr:row>
      <xdr:rowOff>0</xdr:rowOff>
    </xdr:from>
    <xdr:ext cx="194454" cy="557466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0D628E0C-95E5-4148-9CB9-A63A6365DF92}"/>
            </a:ext>
          </a:extLst>
        </xdr:cNvPr>
        <xdr:cNvSpPr txBox="1"/>
      </xdr:nvSpPr>
      <xdr:spPr>
        <a:xfrm>
          <a:off x="835958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230</xdr:row>
      <xdr:rowOff>0</xdr:rowOff>
    </xdr:from>
    <xdr:ext cx="194454" cy="557466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964DE770-A7A0-4BCA-8FE4-CE7B54EB3D8F}"/>
            </a:ext>
          </a:extLst>
        </xdr:cNvPr>
        <xdr:cNvSpPr txBox="1"/>
      </xdr:nvSpPr>
      <xdr:spPr>
        <a:xfrm>
          <a:off x="835958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230</xdr:row>
      <xdr:rowOff>0</xdr:rowOff>
    </xdr:from>
    <xdr:ext cx="194454" cy="557466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85CD8FD2-C5ED-4EEE-80D0-F23324767562}"/>
            </a:ext>
          </a:extLst>
        </xdr:cNvPr>
        <xdr:cNvSpPr txBox="1"/>
      </xdr:nvSpPr>
      <xdr:spPr>
        <a:xfrm>
          <a:off x="835958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231</xdr:row>
      <xdr:rowOff>0</xdr:rowOff>
    </xdr:from>
    <xdr:ext cx="194454" cy="557466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6BF84D61-4E5C-4426-B517-CD3284459851}"/>
            </a:ext>
          </a:extLst>
        </xdr:cNvPr>
        <xdr:cNvSpPr txBox="1"/>
      </xdr:nvSpPr>
      <xdr:spPr>
        <a:xfrm>
          <a:off x="834053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231</xdr:row>
      <xdr:rowOff>0</xdr:rowOff>
    </xdr:from>
    <xdr:ext cx="194454" cy="557466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CAD75976-757A-4984-8D06-457AB6C2DF59}"/>
            </a:ext>
          </a:extLst>
        </xdr:cNvPr>
        <xdr:cNvSpPr txBox="1"/>
      </xdr:nvSpPr>
      <xdr:spPr>
        <a:xfrm>
          <a:off x="835958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231</xdr:row>
      <xdr:rowOff>0</xdr:rowOff>
    </xdr:from>
    <xdr:ext cx="194454" cy="557466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D2A1CDD1-B940-4944-9D7C-BDEC1A339FF5}"/>
            </a:ext>
          </a:extLst>
        </xdr:cNvPr>
        <xdr:cNvSpPr txBox="1"/>
      </xdr:nvSpPr>
      <xdr:spPr>
        <a:xfrm>
          <a:off x="835958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231</xdr:row>
      <xdr:rowOff>0</xdr:rowOff>
    </xdr:from>
    <xdr:ext cx="194454" cy="557466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15F4C53A-D5A2-4868-AD72-42408011C0AA}"/>
            </a:ext>
          </a:extLst>
        </xdr:cNvPr>
        <xdr:cNvSpPr txBox="1"/>
      </xdr:nvSpPr>
      <xdr:spPr>
        <a:xfrm>
          <a:off x="835958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231</xdr:row>
      <xdr:rowOff>0</xdr:rowOff>
    </xdr:from>
    <xdr:ext cx="194454" cy="557466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86D50436-B71A-4362-9DD2-5AD255241341}"/>
            </a:ext>
          </a:extLst>
        </xdr:cNvPr>
        <xdr:cNvSpPr txBox="1"/>
      </xdr:nvSpPr>
      <xdr:spPr>
        <a:xfrm>
          <a:off x="835958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231</xdr:row>
      <xdr:rowOff>0</xdr:rowOff>
    </xdr:from>
    <xdr:ext cx="194454" cy="557466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D33AABF5-7A45-44F8-A006-4C3B7FE605B4}"/>
            </a:ext>
          </a:extLst>
        </xdr:cNvPr>
        <xdr:cNvSpPr txBox="1"/>
      </xdr:nvSpPr>
      <xdr:spPr>
        <a:xfrm>
          <a:off x="835958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231</xdr:row>
      <xdr:rowOff>0</xdr:rowOff>
    </xdr:from>
    <xdr:ext cx="194454" cy="557466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5AAEB701-2375-4CB2-88A4-887088BD0F8C}"/>
            </a:ext>
          </a:extLst>
        </xdr:cNvPr>
        <xdr:cNvSpPr txBox="1"/>
      </xdr:nvSpPr>
      <xdr:spPr>
        <a:xfrm>
          <a:off x="835958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232</xdr:row>
      <xdr:rowOff>0</xdr:rowOff>
    </xdr:from>
    <xdr:ext cx="194454" cy="557466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86C05AB7-B91A-4EB8-B538-3FBDD7A1922A}"/>
            </a:ext>
          </a:extLst>
        </xdr:cNvPr>
        <xdr:cNvSpPr txBox="1"/>
      </xdr:nvSpPr>
      <xdr:spPr>
        <a:xfrm>
          <a:off x="834053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232</xdr:row>
      <xdr:rowOff>0</xdr:rowOff>
    </xdr:from>
    <xdr:ext cx="194454" cy="557466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86622207-7F5B-4190-AFBC-BFE4CBA7A427}"/>
            </a:ext>
          </a:extLst>
        </xdr:cNvPr>
        <xdr:cNvSpPr txBox="1"/>
      </xdr:nvSpPr>
      <xdr:spPr>
        <a:xfrm>
          <a:off x="835958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232</xdr:row>
      <xdr:rowOff>0</xdr:rowOff>
    </xdr:from>
    <xdr:ext cx="194454" cy="557466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51177EA2-4A8D-4386-A6C3-341D3502E0CE}"/>
            </a:ext>
          </a:extLst>
        </xdr:cNvPr>
        <xdr:cNvSpPr txBox="1"/>
      </xdr:nvSpPr>
      <xdr:spPr>
        <a:xfrm>
          <a:off x="835958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232</xdr:row>
      <xdr:rowOff>0</xdr:rowOff>
    </xdr:from>
    <xdr:ext cx="194454" cy="557466"/>
    <xdr:sp macro="" textlink="">
      <xdr:nvSpPr>
        <xdr:cNvPr id="1636" name="TextBox 1635">
          <a:extLst>
            <a:ext uri="{FF2B5EF4-FFF2-40B4-BE49-F238E27FC236}">
              <a16:creationId xmlns:a16="http://schemas.microsoft.com/office/drawing/2014/main" id="{5F63EAED-5836-4F1E-B874-D303CED1EA62}"/>
            </a:ext>
          </a:extLst>
        </xdr:cNvPr>
        <xdr:cNvSpPr txBox="1"/>
      </xdr:nvSpPr>
      <xdr:spPr>
        <a:xfrm>
          <a:off x="835958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232</xdr:row>
      <xdr:rowOff>0</xdr:rowOff>
    </xdr:from>
    <xdr:ext cx="194454" cy="557466"/>
    <xdr:sp macro="" textlink="">
      <xdr:nvSpPr>
        <xdr:cNvPr id="1637" name="TextBox 1636">
          <a:extLst>
            <a:ext uri="{FF2B5EF4-FFF2-40B4-BE49-F238E27FC236}">
              <a16:creationId xmlns:a16="http://schemas.microsoft.com/office/drawing/2014/main" id="{AA53246C-1922-4D8D-A391-371679AE94CD}"/>
            </a:ext>
          </a:extLst>
        </xdr:cNvPr>
        <xdr:cNvSpPr txBox="1"/>
      </xdr:nvSpPr>
      <xdr:spPr>
        <a:xfrm>
          <a:off x="835958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232</xdr:row>
      <xdr:rowOff>0</xdr:rowOff>
    </xdr:from>
    <xdr:ext cx="194454" cy="557466"/>
    <xdr:sp macro="" textlink="">
      <xdr:nvSpPr>
        <xdr:cNvPr id="1638" name="TextBox 1637">
          <a:extLst>
            <a:ext uri="{FF2B5EF4-FFF2-40B4-BE49-F238E27FC236}">
              <a16:creationId xmlns:a16="http://schemas.microsoft.com/office/drawing/2014/main" id="{C8D7F873-0F4C-468E-B1B0-B84BD5126D90}"/>
            </a:ext>
          </a:extLst>
        </xdr:cNvPr>
        <xdr:cNvSpPr txBox="1"/>
      </xdr:nvSpPr>
      <xdr:spPr>
        <a:xfrm>
          <a:off x="835958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232</xdr:row>
      <xdr:rowOff>0</xdr:rowOff>
    </xdr:from>
    <xdr:ext cx="194454" cy="557466"/>
    <xdr:sp macro="" textlink="">
      <xdr:nvSpPr>
        <xdr:cNvPr id="1639" name="TextBox 1638">
          <a:extLst>
            <a:ext uri="{FF2B5EF4-FFF2-40B4-BE49-F238E27FC236}">
              <a16:creationId xmlns:a16="http://schemas.microsoft.com/office/drawing/2014/main" id="{60AC2D49-AF69-4AA4-8F86-B999E88CE3DB}"/>
            </a:ext>
          </a:extLst>
        </xdr:cNvPr>
        <xdr:cNvSpPr txBox="1"/>
      </xdr:nvSpPr>
      <xdr:spPr>
        <a:xfrm>
          <a:off x="835958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233</xdr:row>
      <xdr:rowOff>0</xdr:rowOff>
    </xdr:from>
    <xdr:ext cx="194454" cy="557466"/>
    <xdr:sp macro="" textlink="">
      <xdr:nvSpPr>
        <xdr:cNvPr id="1640" name="TextBox 1639">
          <a:extLst>
            <a:ext uri="{FF2B5EF4-FFF2-40B4-BE49-F238E27FC236}">
              <a16:creationId xmlns:a16="http://schemas.microsoft.com/office/drawing/2014/main" id="{334AF74C-259B-4BA0-BF0B-76C4BD663545}"/>
            </a:ext>
          </a:extLst>
        </xdr:cNvPr>
        <xdr:cNvSpPr txBox="1"/>
      </xdr:nvSpPr>
      <xdr:spPr>
        <a:xfrm>
          <a:off x="834053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233</xdr:row>
      <xdr:rowOff>0</xdr:rowOff>
    </xdr:from>
    <xdr:ext cx="194454" cy="557466"/>
    <xdr:sp macro="" textlink="">
      <xdr:nvSpPr>
        <xdr:cNvPr id="1641" name="TextBox 1640">
          <a:extLst>
            <a:ext uri="{FF2B5EF4-FFF2-40B4-BE49-F238E27FC236}">
              <a16:creationId xmlns:a16="http://schemas.microsoft.com/office/drawing/2014/main" id="{41FEFE39-4DF3-4BDE-BE8C-46E15857FA9F}"/>
            </a:ext>
          </a:extLst>
        </xdr:cNvPr>
        <xdr:cNvSpPr txBox="1"/>
      </xdr:nvSpPr>
      <xdr:spPr>
        <a:xfrm>
          <a:off x="835958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233</xdr:row>
      <xdr:rowOff>0</xdr:rowOff>
    </xdr:from>
    <xdr:ext cx="194454" cy="557466"/>
    <xdr:sp macro="" textlink="">
      <xdr:nvSpPr>
        <xdr:cNvPr id="1642" name="TextBox 1641">
          <a:extLst>
            <a:ext uri="{FF2B5EF4-FFF2-40B4-BE49-F238E27FC236}">
              <a16:creationId xmlns:a16="http://schemas.microsoft.com/office/drawing/2014/main" id="{54D21A40-6586-4971-8324-8E825DD19FF4}"/>
            </a:ext>
          </a:extLst>
        </xdr:cNvPr>
        <xdr:cNvSpPr txBox="1"/>
      </xdr:nvSpPr>
      <xdr:spPr>
        <a:xfrm>
          <a:off x="835958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233</xdr:row>
      <xdr:rowOff>0</xdr:rowOff>
    </xdr:from>
    <xdr:ext cx="194454" cy="557466"/>
    <xdr:sp macro="" textlink="">
      <xdr:nvSpPr>
        <xdr:cNvPr id="1643" name="TextBox 1642">
          <a:extLst>
            <a:ext uri="{FF2B5EF4-FFF2-40B4-BE49-F238E27FC236}">
              <a16:creationId xmlns:a16="http://schemas.microsoft.com/office/drawing/2014/main" id="{87BBB3ED-FF3E-43E2-B10E-EDBDABA4453A}"/>
            </a:ext>
          </a:extLst>
        </xdr:cNvPr>
        <xdr:cNvSpPr txBox="1"/>
      </xdr:nvSpPr>
      <xdr:spPr>
        <a:xfrm>
          <a:off x="835958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233</xdr:row>
      <xdr:rowOff>0</xdr:rowOff>
    </xdr:from>
    <xdr:ext cx="194454" cy="557466"/>
    <xdr:sp macro="" textlink="">
      <xdr:nvSpPr>
        <xdr:cNvPr id="1644" name="TextBox 1643">
          <a:extLst>
            <a:ext uri="{FF2B5EF4-FFF2-40B4-BE49-F238E27FC236}">
              <a16:creationId xmlns:a16="http://schemas.microsoft.com/office/drawing/2014/main" id="{9A46B597-C0FE-4027-A1E1-FC5BE5FFA6FC}"/>
            </a:ext>
          </a:extLst>
        </xdr:cNvPr>
        <xdr:cNvSpPr txBox="1"/>
      </xdr:nvSpPr>
      <xdr:spPr>
        <a:xfrm>
          <a:off x="835958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233</xdr:row>
      <xdr:rowOff>0</xdr:rowOff>
    </xdr:from>
    <xdr:ext cx="194454" cy="557466"/>
    <xdr:sp macro="" textlink="">
      <xdr:nvSpPr>
        <xdr:cNvPr id="1645" name="TextBox 1644">
          <a:extLst>
            <a:ext uri="{FF2B5EF4-FFF2-40B4-BE49-F238E27FC236}">
              <a16:creationId xmlns:a16="http://schemas.microsoft.com/office/drawing/2014/main" id="{F22F014D-F376-42AF-8F18-B422178A8230}"/>
            </a:ext>
          </a:extLst>
        </xdr:cNvPr>
        <xdr:cNvSpPr txBox="1"/>
      </xdr:nvSpPr>
      <xdr:spPr>
        <a:xfrm>
          <a:off x="835958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233</xdr:row>
      <xdr:rowOff>0</xdr:rowOff>
    </xdr:from>
    <xdr:ext cx="194454" cy="557466"/>
    <xdr:sp macro="" textlink="">
      <xdr:nvSpPr>
        <xdr:cNvPr id="1646" name="TextBox 1645">
          <a:extLst>
            <a:ext uri="{FF2B5EF4-FFF2-40B4-BE49-F238E27FC236}">
              <a16:creationId xmlns:a16="http://schemas.microsoft.com/office/drawing/2014/main" id="{0CC40FF2-8BD3-412B-87A7-1B4DE936234B}"/>
            </a:ext>
          </a:extLst>
        </xdr:cNvPr>
        <xdr:cNvSpPr txBox="1"/>
      </xdr:nvSpPr>
      <xdr:spPr>
        <a:xfrm>
          <a:off x="835958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234</xdr:row>
      <xdr:rowOff>0</xdr:rowOff>
    </xdr:from>
    <xdr:ext cx="194454" cy="557466"/>
    <xdr:sp macro="" textlink="">
      <xdr:nvSpPr>
        <xdr:cNvPr id="1647" name="TextBox 1646">
          <a:extLst>
            <a:ext uri="{FF2B5EF4-FFF2-40B4-BE49-F238E27FC236}">
              <a16:creationId xmlns:a16="http://schemas.microsoft.com/office/drawing/2014/main" id="{F029AB4A-57B6-4258-990B-E8C9D83D2586}"/>
            </a:ext>
          </a:extLst>
        </xdr:cNvPr>
        <xdr:cNvSpPr txBox="1"/>
      </xdr:nvSpPr>
      <xdr:spPr>
        <a:xfrm>
          <a:off x="834053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234</xdr:row>
      <xdr:rowOff>0</xdr:rowOff>
    </xdr:from>
    <xdr:ext cx="194454" cy="557466"/>
    <xdr:sp macro="" textlink="">
      <xdr:nvSpPr>
        <xdr:cNvPr id="1648" name="TextBox 1647">
          <a:extLst>
            <a:ext uri="{FF2B5EF4-FFF2-40B4-BE49-F238E27FC236}">
              <a16:creationId xmlns:a16="http://schemas.microsoft.com/office/drawing/2014/main" id="{F916FC45-82FC-4522-B89A-49B001A16B2A}"/>
            </a:ext>
          </a:extLst>
        </xdr:cNvPr>
        <xdr:cNvSpPr txBox="1"/>
      </xdr:nvSpPr>
      <xdr:spPr>
        <a:xfrm>
          <a:off x="835958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234</xdr:row>
      <xdr:rowOff>0</xdr:rowOff>
    </xdr:from>
    <xdr:ext cx="194454" cy="557466"/>
    <xdr:sp macro="" textlink="">
      <xdr:nvSpPr>
        <xdr:cNvPr id="1649" name="TextBox 1648">
          <a:extLst>
            <a:ext uri="{FF2B5EF4-FFF2-40B4-BE49-F238E27FC236}">
              <a16:creationId xmlns:a16="http://schemas.microsoft.com/office/drawing/2014/main" id="{0AAEC601-EDA4-4D5B-A543-99ADCD292981}"/>
            </a:ext>
          </a:extLst>
        </xdr:cNvPr>
        <xdr:cNvSpPr txBox="1"/>
      </xdr:nvSpPr>
      <xdr:spPr>
        <a:xfrm>
          <a:off x="835958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234</xdr:row>
      <xdr:rowOff>0</xdr:rowOff>
    </xdr:from>
    <xdr:ext cx="194454" cy="557466"/>
    <xdr:sp macro="" textlink="">
      <xdr:nvSpPr>
        <xdr:cNvPr id="1650" name="TextBox 1649">
          <a:extLst>
            <a:ext uri="{FF2B5EF4-FFF2-40B4-BE49-F238E27FC236}">
              <a16:creationId xmlns:a16="http://schemas.microsoft.com/office/drawing/2014/main" id="{1ECCB483-AA58-4960-9D05-A6A1123C90C3}"/>
            </a:ext>
          </a:extLst>
        </xdr:cNvPr>
        <xdr:cNvSpPr txBox="1"/>
      </xdr:nvSpPr>
      <xdr:spPr>
        <a:xfrm>
          <a:off x="835958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234</xdr:row>
      <xdr:rowOff>0</xdr:rowOff>
    </xdr:from>
    <xdr:ext cx="194454" cy="557466"/>
    <xdr:sp macro="" textlink="">
      <xdr:nvSpPr>
        <xdr:cNvPr id="1651" name="TextBox 1650">
          <a:extLst>
            <a:ext uri="{FF2B5EF4-FFF2-40B4-BE49-F238E27FC236}">
              <a16:creationId xmlns:a16="http://schemas.microsoft.com/office/drawing/2014/main" id="{5CA9E549-C6CB-495B-9149-694BB71A7FB1}"/>
            </a:ext>
          </a:extLst>
        </xdr:cNvPr>
        <xdr:cNvSpPr txBox="1"/>
      </xdr:nvSpPr>
      <xdr:spPr>
        <a:xfrm>
          <a:off x="835958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234</xdr:row>
      <xdr:rowOff>0</xdr:rowOff>
    </xdr:from>
    <xdr:ext cx="194454" cy="557466"/>
    <xdr:sp macro="" textlink="">
      <xdr:nvSpPr>
        <xdr:cNvPr id="1652" name="TextBox 1651">
          <a:extLst>
            <a:ext uri="{FF2B5EF4-FFF2-40B4-BE49-F238E27FC236}">
              <a16:creationId xmlns:a16="http://schemas.microsoft.com/office/drawing/2014/main" id="{83FEC8CA-F730-4D8E-9F50-F01DDBC82DD7}"/>
            </a:ext>
          </a:extLst>
        </xdr:cNvPr>
        <xdr:cNvSpPr txBox="1"/>
      </xdr:nvSpPr>
      <xdr:spPr>
        <a:xfrm>
          <a:off x="835958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234</xdr:row>
      <xdr:rowOff>0</xdr:rowOff>
    </xdr:from>
    <xdr:ext cx="194454" cy="557466"/>
    <xdr:sp macro="" textlink="">
      <xdr:nvSpPr>
        <xdr:cNvPr id="1653" name="TextBox 1652">
          <a:extLst>
            <a:ext uri="{FF2B5EF4-FFF2-40B4-BE49-F238E27FC236}">
              <a16:creationId xmlns:a16="http://schemas.microsoft.com/office/drawing/2014/main" id="{C8FA95D4-8FF6-4018-B591-A7FC17E7E458}"/>
            </a:ext>
          </a:extLst>
        </xdr:cNvPr>
        <xdr:cNvSpPr txBox="1"/>
      </xdr:nvSpPr>
      <xdr:spPr>
        <a:xfrm>
          <a:off x="835958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235</xdr:row>
      <xdr:rowOff>0</xdr:rowOff>
    </xdr:from>
    <xdr:ext cx="194454" cy="557466"/>
    <xdr:sp macro="" textlink="">
      <xdr:nvSpPr>
        <xdr:cNvPr id="1654" name="TextBox 1653">
          <a:extLst>
            <a:ext uri="{FF2B5EF4-FFF2-40B4-BE49-F238E27FC236}">
              <a16:creationId xmlns:a16="http://schemas.microsoft.com/office/drawing/2014/main" id="{6CF04AE6-BFA9-4E90-990C-E8941D01B70D}"/>
            </a:ext>
          </a:extLst>
        </xdr:cNvPr>
        <xdr:cNvSpPr txBox="1"/>
      </xdr:nvSpPr>
      <xdr:spPr>
        <a:xfrm>
          <a:off x="834053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235</xdr:row>
      <xdr:rowOff>0</xdr:rowOff>
    </xdr:from>
    <xdr:ext cx="194454" cy="557466"/>
    <xdr:sp macro="" textlink="">
      <xdr:nvSpPr>
        <xdr:cNvPr id="1655" name="TextBox 1654">
          <a:extLst>
            <a:ext uri="{FF2B5EF4-FFF2-40B4-BE49-F238E27FC236}">
              <a16:creationId xmlns:a16="http://schemas.microsoft.com/office/drawing/2014/main" id="{1E2A5FB8-7D66-4AD6-B49E-DD1AEEE28C32}"/>
            </a:ext>
          </a:extLst>
        </xdr:cNvPr>
        <xdr:cNvSpPr txBox="1"/>
      </xdr:nvSpPr>
      <xdr:spPr>
        <a:xfrm>
          <a:off x="835958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235</xdr:row>
      <xdr:rowOff>0</xdr:rowOff>
    </xdr:from>
    <xdr:ext cx="194454" cy="557466"/>
    <xdr:sp macro="" textlink="">
      <xdr:nvSpPr>
        <xdr:cNvPr id="1656" name="TextBox 1655">
          <a:extLst>
            <a:ext uri="{FF2B5EF4-FFF2-40B4-BE49-F238E27FC236}">
              <a16:creationId xmlns:a16="http://schemas.microsoft.com/office/drawing/2014/main" id="{7626417F-9E20-4C75-97AF-24CDCB4B8195}"/>
            </a:ext>
          </a:extLst>
        </xdr:cNvPr>
        <xdr:cNvSpPr txBox="1"/>
      </xdr:nvSpPr>
      <xdr:spPr>
        <a:xfrm>
          <a:off x="835958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235</xdr:row>
      <xdr:rowOff>0</xdr:rowOff>
    </xdr:from>
    <xdr:ext cx="194454" cy="557466"/>
    <xdr:sp macro="" textlink="">
      <xdr:nvSpPr>
        <xdr:cNvPr id="1657" name="TextBox 1656">
          <a:extLst>
            <a:ext uri="{FF2B5EF4-FFF2-40B4-BE49-F238E27FC236}">
              <a16:creationId xmlns:a16="http://schemas.microsoft.com/office/drawing/2014/main" id="{E7CA4015-0765-475E-8F16-81D9397036B3}"/>
            </a:ext>
          </a:extLst>
        </xdr:cNvPr>
        <xdr:cNvSpPr txBox="1"/>
      </xdr:nvSpPr>
      <xdr:spPr>
        <a:xfrm>
          <a:off x="835958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235</xdr:row>
      <xdr:rowOff>0</xdr:rowOff>
    </xdr:from>
    <xdr:ext cx="194454" cy="557466"/>
    <xdr:sp macro="" textlink="">
      <xdr:nvSpPr>
        <xdr:cNvPr id="1658" name="TextBox 1657">
          <a:extLst>
            <a:ext uri="{FF2B5EF4-FFF2-40B4-BE49-F238E27FC236}">
              <a16:creationId xmlns:a16="http://schemas.microsoft.com/office/drawing/2014/main" id="{C93334E5-905D-4E45-8AAF-3F4DAB26FAD4}"/>
            </a:ext>
          </a:extLst>
        </xdr:cNvPr>
        <xdr:cNvSpPr txBox="1"/>
      </xdr:nvSpPr>
      <xdr:spPr>
        <a:xfrm>
          <a:off x="835958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235</xdr:row>
      <xdr:rowOff>0</xdr:rowOff>
    </xdr:from>
    <xdr:ext cx="194454" cy="557466"/>
    <xdr:sp macro="" textlink="">
      <xdr:nvSpPr>
        <xdr:cNvPr id="1659" name="TextBox 1658">
          <a:extLst>
            <a:ext uri="{FF2B5EF4-FFF2-40B4-BE49-F238E27FC236}">
              <a16:creationId xmlns:a16="http://schemas.microsoft.com/office/drawing/2014/main" id="{63BC30F4-AA8D-4E1C-B7C1-0206EDC7E3C8}"/>
            </a:ext>
          </a:extLst>
        </xdr:cNvPr>
        <xdr:cNvSpPr txBox="1"/>
      </xdr:nvSpPr>
      <xdr:spPr>
        <a:xfrm>
          <a:off x="835958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235</xdr:row>
      <xdr:rowOff>0</xdr:rowOff>
    </xdr:from>
    <xdr:ext cx="194454" cy="557466"/>
    <xdr:sp macro="" textlink="">
      <xdr:nvSpPr>
        <xdr:cNvPr id="1660" name="TextBox 1659">
          <a:extLst>
            <a:ext uri="{FF2B5EF4-FFF2-40B4-BE49-F238E27FC236}">
              <a16:creationId xmlns:a16="http://schemas.microsoft.com/office/drawing/2014/main" id="{CA6C7BCF-B628-4B73-A6DC-98581D3052EB}"/>
            </a:ext>
          </a:extLst>
        </xdr:cNvPr>
        <xdr:cNvSpPr txBox="1"/>
      </xdr:nvSpPr>
      <xdr:spPr>
        <a:xfrm>
          <a:off x="835958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236</xdr:row>
      <xdr:rowOff>0</xdr:rowOff>
    </xdr:from>
    <xdr:ext cx="194454" cy="557466"/>
    <xdr:sp macro="" textlink="">
      <xdr:nvSpPr>
        <xdr:cNvPr id="1661" name="TextBox 1660">
          <a:extLst>
            <a:ext uri="{FF2B5EF4-FFF2-40B4-BE49-F238E27FC236}">
              <a16:creationId xmlns:a16="http://schemas.microsoft.com/office/drawing/2014/main" id="{14CF2B0E-52D3-4368-8711-DE70CDF36F32}"/>
            </a:ext>
          </a:extLst>
        </xdr:cNvPr>
        <xdr:cNvSpPr txBox="1"/>
      </xdr:nvSpPr>
      <xdr:spPr>
        <a:xfrm>
          <a:off x="834053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236</xdr:row>
      <xdr:rowOff>0</xdr:rowOff>
    </xdr:from>
    <xdr:ext cx="194454" cy="557466"/>
    <xdr:sp macro="" textlink="">
      <xdr:nvSpPr>
        <xdr:cNvPr id="1662" name="TextBox 1661">
          <a:extLst>
            <a:ext uri="{FF2B5EF4-FFF2-40B4-BE49-F238E27FC236}">
              <a16:creationId xmlns:a16="http://schemas.microsoft.com/office/drawing/2014/main" id="{765E4113-6F79-4E3F-A0D2-65B22E2A88FE}"/>
            </a:ext>
          </a:extLst>
        </xdr:cNvPr>
        <xdr:cNvSpPr txBox="1"/>
      </xdr:nvSpPr>
      <xdr:spPr>
        <a:xfrm>
          <a:off x="835958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236</xdr:row>
      <xdr:rowOff>0</xdr:rowOff>
    </xdr:from>
    <xdr:ext cx="194454" cy="557466"/>
    <xdr:sp macro="" textlink="">
      <xdr:nvSpPr>
        <xdr:cNvPr id="1663" name="TextBox 1662">
          <a:extLst>
            <a:ext uri="{FF2B5EF4-FFF2-40B4-BE49-F238E27FC236}">
              <a16:creationId xmlns:a16="http://schemas.microsoft.com/office/drawing/2014/main" id="{0FB53502-7E96-472A-8491-CAA0937FBF51}"/>
            </a:ext>
          </a:extLst>
        </xdr:cNvPr>
        <xdr:cNvSpPr txBox="1"/>
      </xdr:nvSpPr>
      <xdr:spPr>
        <a:xfrm>
          <a:off x="835958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236</xdr:row>
      <xdr:rowOff>0</xdr:rowOff>
    </xdr:from>
    <xdr:ext cx="194454" cy="557466"/>
    <xdr:sp macro="" textlink="">
      <xdr:nvSpPr>
        <xdr:cNvPr id="1664" name="TextBox 1663">
          <a:extLst>
            <a:ext uri="{FF2B5EF4-FFF2-40B4-BE49-F238E27FC236}">
              <a16:creationId xmlns:a16="http://schemas.microsoft.com/office/drawing/2014/main" id="{E10B6024-3939-476A-944B-6278F7F11E00}"/>
            </a:ext>
          </a:extLst>
        </xdr:cNvPr>
        <xdr:cNvSpPr txBox="1"/>
      </xdr:nvSpPr>
      <xdr:spPr>
        <a:xfrm>
          <a:off x="835958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236</xdr:row>
      <xdr:rowOff>0</xdr:rowOff>
    </xdr:from>
    <xdr:ext cx="194454" cy="557466"/>
    <xdr:sp macro="" textlink="">
      <xdr:nvSpPr>
        <xdr:cNvPr id="1665" name="TextBox 1664">
          <a:extLst>
            <a:ext uri="{FF2B5EF4-FFF2-40B4-BE49-F238E27FC236}">
              <a16:creationId xmlns:a16="http://schemas.microsoft.com/office/drawing/2014/main" id="{AAF5F1D9-314A-4928-9B34-FEE015D9352A}"/>
            </a:ext>
          </a:extLst>
        </xdr:cNvPr>
        <xdr:cNvSpPr txBox="1"/>
      </xdr:nvSpPr>
      <xdr:spPr>
        <a:xfrm>
          <a:off x="835958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236</xdr:row>
      <xdr:rowOff>0</xdr:rowOff>
    </xdr:from>
    <xdr:ext cx="194454" cy="557466"/>
    <xdr:sp macro="" textlink="">
      <xdr:nvSpPr>
        <xdr:cNvPr id="1666" name="TextBox 1665">
          <a:extLst>
            <a:ext uri="{FF2B5EF4-FFF2-40B4-BE49-F238E27FC236}">
              <a16:creationId xmlns:a16="http://schemas.microsoft.com/office/drawing/2014/main" id="{722AE2F2-1D16-46F1-855F-EF1C18CDDC38}"/>
            </a:ext>
          </a:extLst>
        </xdr:cNvPr>
        <xdr:cNvSpPr txBox="1"/>
      </xdr:nvSpPr>
      <xdr:spPr>
        <a:xfrm>
          <a:off x="835958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236</xdr:row>
      <xdr:rowOff>0</xdr:rowOff>
    </xdr:from>
    <xdr:ext cx="194454" cy="557466"/>
    <xdr:sp macro="" textlink="">
      <xdr:nvSpPr>
        <xdr:cNvPr id="1667" name="TextBox 1666">
          <a:extLst>
            <a:ext uri="{FF2B5EF4-FFF2-40B4-BE49-F238E27FC236}">
              <a16:creationId xmlns:a16="http://schemas.microsoft.com/office/drawing/2014/main" id="{30049709-AD11-4D62-9D53-09C92EEA3040}"/>
            </a:ext>
          </a:extLst>
        </xdr:cNvPr>
        <xdr:cNvSpPr txBox="1"/>
      </xdr:nvSpPr>
      <xdr:spPr>
        <a:xfrm>
          <a:off x="835958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237</xdr:row>
      <xdr:rowOff>0</xdr:rowOff>
    </xdr:from>
    <xdr:ext cx="194454" cy="557466"/>
    <xdr:sp macro="" textlink="">
      <xdr:nvSpPr>
        <xdr:cNvPr id="1668" name="TextBox 1667">
          <a:extLst>
            <a:ext uri="{FF2B5EF4-FFF2-40B4-BE49-F238E27FC236}">
              <a16:creationId xmlns:a16="http://schemas.microsoft.com/office/drawing/2014/main" id="{17E3B1E3-34E6-4990-A9F9-7F8ED3F20167}"/>
            </a:ext>
          </a:extLst>
        </xdr:cNvPr>
        <xdr:cNvSpPr txBox="1"/>
      </xdr:nvSpPr>
      <xdr:spPr>
        <a:xfrm>
          <a:off x="834053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237</xdr:row>
      <xdr:rowOff>0</xdr:rowOff>
    </xdr:from>
    <xdr:ext cx="194454" cy="557466"/>
    <xdr:sp macro="" textlink="">
      <xdr:nvSpPr>
        <xdr:cNvPr id="1669" name="TextBox 1668">
          <a:extLst>
            <a:ext uri="{FF2B5EF4-FFF2-40B4-BE49-F238E27FC236}">
              <a16:creationId xmlns:a16="http://schemas.microsoft.com/office/drawing/2014/main" id="{C16F0929-704C-47CF-A667-15F3FB5D4255}"/>
            </a:ext>
          </a:extLst>
        </xdr:cNvPr>
        <xdr:cNvSpPr txBox="1"/>
      </xdr:nvSpPr>
      <xdr:spPr>
        <a:xfrm>
          <a:off x="835958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237</xdr:row>
      <xdr:rowOff>0</xdr:rowOff>
    </xdr:from>
    <xdr:ext cx="194454" cy="557466"/>
    <xdr:sp macro="" textlink="">
      <xdr:nvSpPr>
        <xdr:cNvPr id="1670" name="TextBox 1669">
          <a:extLst>
            <a:ext uri="{FF2B5EF4-FFF2-40B4-BE49-F238E27FC236}">
              <a16:creationId xmlns:a16="http://schemas.microsoft.com/office/drawing/2014/main" id="{4487E7FE-41CD-4F29-AF72-7146516D6656}"/>
            </a:ext>
          </a:extLst>
        </xdr:cNvPr>
        <xdr:cNvSpPr txBox="1"/>
      </xdr:nvSpPr>
      <xdr:spPr>
        <a:xfrm>
          <a:off x="835958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237</xdr:row>
      <xdr:rowOff>0</xdr:rowOff>
    </xdr:from>
    <xdr:ext cx="194454" cy="557466"/>
    <xdr:sp macro="" textlink="">
      <xdr:nvSpPr>
        <xdr:cNvPr id="1671" name="TextBox 1670">
          <a:extLst>
            <a:ext uri="{FF2B5EF4-FFF2-40B4-BE49-F238E27FC236}">
              <a16:creationId xmlns:a16="http://schemas.microsoft.com/office/drawing/2014/main" id="{72C735AC-6E0F-448F-A5F6-48B466A55EC6}"/>
            </a:ext>
          </a:extLst>
        </xdr:cNvPr>
        <xdr:cNvSpPr txBox="1"/>
      </xdr:nvSpPr>
      <xdr:spPr>
        <a:xfrm>
          <a:off x="835958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237</xdr:row>
      <xdr:rowOff>0</xdr:rowOff>
    </xdr:from>
    <xdr:ext cx="194454" cy="557466"/>
    <xdr:sp macro="" textlink="">
      <xdr:nvSpPr>
        <xdr:cNvPr id="1672" name="TextBox 1671">
          <a:extLst>
            <a:ext uri="{FF2B5EF4-FFF2-40B4-BE49-F238E27FC236}">
              <a16:creationId xmlns:a16="http://schemas.microsoft.com/office/drawing/2014/main" id="{9AE5C7F4-206B-420A-828C-483EFF441372}"/>
            </a:ext>
          </a:extLst>
        </xdr:cNvPr>
        <xdr:cNvSpPr txBox="1"/>
      </xdr:nvSpPr>
      <xdr:spPr>
        <a:xfrm>
          <a:off x="835958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237</xdr:row>
      <xdr:rowOff>0</xdr:rowOff>
    </xdr:from>
    <xdr:ext cx="194454" cy="557466"/>
    <xdr:sp macro="" textlink="">
      <xdr:nvSpPr>
        <xdr:cNvPr id="1673" name="TextBox 1672">
          <a:extLst>
            <a:ext uri="{FF2B5EF4-FFF2-40B4-BE49-F238E27FC236}">
              <a16:creationId xmlns:a16="http://schemas.microsoft.com/office/drawing/2014/main" id="{EB1BB8C8-438C-4589-9B9B-0397EF171DEB}"/>
            </a:ext>
          </a:extLst>
        </xdr:cNvPr>
        <xdr:cNvSpPr txBox="1"/>
      </xdr:nvSpPr>
      <xdr:spPr>
        <a:xfrm>
          <a:off x="835958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237</xdr:row>
      <xdr:rowOff>0</xdr:rowOff>
    </xdr:from>
    <xdr:ext cx="194454" cy="557466"/>
    <xdr:sp macro="" textlink="">
      <xdr:nvSpPr>
        <xdr:cNvPr id="1674" name="TextBox 1673">
          <a:extLst>
            <a:ext uri="{FF2B5EF4-FFF2-40B4-BE49-F238E27FC236}">
              <a16:creationId xmlns:a16="http://schemas.microsoft.com/office/drawing/2014/main" id="{AB260AE7-8595-463E-95FD-84FC407933DD}"/>
            </a:ext>
          </a:extLst>
        </xdr:cNvPr>
        <xdr:cNvSpPr txBox="1"/>
      </xdr:nvSpPr>
      <xdr:spPr>
        <a:xfrm>
          <a:off x="835958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238</xdr:row>
      <xdr:rowOff>0</xdr:rowOff>
    </xdr:from>
    <xdr:ext cx="194454" cy="557466"/>
    <xdr:sp macro="" textlink="">
      <xdr:nvSpPr>
        <xdr:cNvPr id="1675" name="TextBox 1674">
          <a:extLst>
            <a:ext uri="{FF2B5EF4-FFF2-40B4-BE49-F238E27FC236}">
              <a16:creationId xmlns:a16="http://schemas.microsoft.com/office/drawing/2014/main" id="{D379A5DB-3DA2-46FF-8BE0-8BA9484BAA53}"/>
            </a:ext>
          </a:extLst>
        </xdr:cNvPr>
        <xdr:cNvSpPr txBox="1"/>
      </xdr:nvSpPr>
      <xdr:spPr>
        <a:xfrm>
          <a:off x="834053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238</xdr:row>
      <xdr:rowOff>0</xdr:rowOff>
    </xdr:from>
    <xdr:ext cx="194454" cy="557466"/>
    <xdr:sp macro="" textlink="">
      <xdr:nvSpPr>
        <xdr:cNvPr id="1676" name="TextBox 1675">
          <a:extLst>
            <a:ext uri="{FF2B5EF4-FFF2-40B4-BE49-F238E27FC236}">
              <a16:creationId xmlns:a16="http://schemas.microsoft.com/office/drawing/2014/main" id="{7FA68D81-600D-44B3-878C-14D8FB936102}"/>
            </a:ext>
          </a:extLst>
        </xdr:cNvPr>
        <xdr:cNvSpPr txBox="1"/>
      </xdr:nvSpPr>
      <xdr:spPr>
        <a:xfrm>
          <a:off x="835958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238</xdr:row>
      <xdr:rowOff>0</xdr:rowOff>
    </xdr:from>
    <xdr:ext cx="194454" cy="557466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CD25DFE2-245B-4837-9FFE-BEFEFF939F84}"/>
            </a:ext>
          </a:extLst>
        </xdr:cNvPr>
        <xdr:cNvSpPr txBox="1"/>
      </xdr:nvSpPr>
      <xdr:spPr>
        <a:xfrm>
          <a:off x="835958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238</xdr:row>
      <xdr:rowOff>0</xdr:rowOff>
    </xdr:from>
    <xdr:ext cx="194454" cy="557466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710D0894-FEEE-4247-BC96-D12CAE5BE7C6}"/>
            </a:ext>
          </a:extLst>
        </xdr:cNvPr>
        <xdr:cNvSpPr txBox="1"/>
      </xdr:nvSpPr>
      <xdr:spPr>
        <a:xfrm>
          <a:off x="835958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238</xdr:row>
      <xdr:rowOff>0</xdr:rowOff>
    </xdr:from>
    <xdr:ext cx="194454" cy="557466"/>
    <xdr:sp macro="" textlink="">
      <xdr:nvSpPr>
        <xdr:cNvPr id="1679" name="TextBox 1678">
          <a:extLst>
            <a:ext uri="{FF2B5EF4-FFF2-40B4-BE49-F238E27FC236}">
              <a16:creationId xmlns:a16="http://schemas.microsoft.com/office/drawing/2014/main" id="{3D97B04E-7BD9-4304-AABA-2A423FD76E66}"/>
            </a:ext>
          </a:extLst>
        </xdr:cNvPr>
        <xdr:cNvSpPr txBox="1"/>
      </xdr:nvSpPr>
      <xdr:spPr>
        <a:xfrm>
          <a:off x="835958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238</xdr:row>
      <xdr:rowOff>0</xdr:rowOff>
    </xdr:from>
    <xdr:ext cx="194454" cy="557466"/>
    <xdr:sp macro="" textlink="">
      <xdr:nvSpPr>
        <xdr:cNvPr id="1680" name="TextBox 1679">
          <a:extLst>
            <a:ext uri="{FF2B5EF4-FFF2-40B4-BE49-F238E27FC236}">
              <a16:creationId xmlns:a16="http://schemas.microsoft.com/office/drawing/2014/main" id="{A0BDD795-630E-408E-AC66-0692FE4FDB38}"/>
            </a:ext>
          </a:extLst>
        </xdr:cNvPr>
        <xdr:cNvSpPr txBox="1"/>
      </xdr:nvSpPr>
      <xdr:spPr>
        <a:xfrm>
          <a:off x="835958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238</xdr:row>
      <xdr:rowOff>0</xdr:rowOff>
    </xdr:from>
    <xdr:ext cx="194454" cy="557466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AF26BDC7-9F86-4950-94AA-095CBACD1943}"/>
            </a:ext>
          </a:extLst>
        </xdr:cNvPr>
        <xdr:cNvSpPr txBox="1"/>
      </xdr:nvSpPr>
      <xdr:spPr>
        <a:xfrm>
          <a:off x="835958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239</xdr:row>
      <xdr:rowOff>0</xdr:rowOff>
    </xdr:from>
    <xdr:ext cx="194454" cy="557466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005F675D-773C-4978-8A3E-462AA0027715}"/>
            </a:ext>
          </a:extLst>
        </xdr:cNvPr>
        <xdr:cNvSpPr txBox="1"/>
      </xdr:nvSpPr>
      <xdr:spPr>
        <a:xfrm>
          <a:off x="834053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239</xdr:row>
      <xdr:rowOff>0</xdr:rowOff>
    </xdr:from>
    <xdr:ext cx="194454" cy="557466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C856C86F-FA8E-42CE-A961-6BE863414516}"/>
            </a:ext>
          </a:extLst>
        </xdr:cNvPr>
        <xdr:cNvSpPr txBox="1"/>
      </xdr:nvSpPr>
      <xdr:spPr>
        <a:xfrm>
          <a:off x="835958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239</xdr:row>
      <xdr:rowOff>0</xdr:rowOff>
    </xdr:from>
    <xdr:ext cx="194454" cy="557466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963E9C0B-236E-4E5E-8016-E8AB47323FEA}"/>
            </a:ext>
          </a:extLst>
        </xdr:cNvPr>
        <xdr:cNvSpPr txBox="1"/>
      </xdr:nvSpPr>
      <xdr:spPr>
        <a:xfrm>
          <a:off x="835958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239</xdr:row>
      <xdr:rowOff>0</xdr:rowOff>
    </xdr:from>
    <xdr:ext cx="194454" cy="557466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CE0D42C9-7F93-45A2-905A-11481C6330F9}"/>
            </a:ext>
          </a:extLst>
        </xdr:cNvPr>
        <xdr:cNvSpPr txBox="1"/>
      </xdr:nvSpPr>
      <xdr:spPr>
        <a:xfrm>
          <a:off x="835958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239</xdr:row>
      <xdr:rowOff>0</xdr:rowOff>
    </xdr:from>
    <xdr:ext cx="194454" cy="557466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1C113F31-F3B5-4C5E-B647-C1D77E19CBC0}"/>
            </a:ext>
          </a:extLst>
        </xdr:cNvPr>
        <xdr:cNvSpPr txBox="1"/>
      </xdr:nvSpPr>
      <xdr:spPr>
        <a:xfrm>
          <a:off x="835958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239</xdr:row>
      <xdr:rowOff>0</xdr:rowOff>
    </xdr:from>
    <xdr:ext cx="194454" cy="557466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DAFFBBE2-6432-4244-BA02-0B746C69DCF2}"/>
            </a:ext>
          </a:extLst>
        </xdr:cNvPr>
        <xdr:cNvSpPr txBox="1"/>
      </xdr:nvSpPr>
      <xdr:spPr>
        <a:xfrm>
          <a:off x="835958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239</xdr:row>
      <xdr:rowOff>0</xdr:rowOff>
    </xdr:from>
    <xdr:ext cx="194454" cy="557466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9EEBBF3A-57D6-4AF2-897D-E8E699365D8A}"/>
            </a:ext>
          </a:extLst>
        </xdr:cNvPr>
        <xdr:cNvSpPr txBox="1"/>
      </xdr:nvSpPr>
      <xdr:spPr>
        <a:xfrm>
          <a:off x="835958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240</xdr:row>
      <xdr:rowOff>0</xdr:rowOff>
    </xdr:from>
    <xdr:ext cx="194454" cy="557466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7DABF02F-BD00-49EA-93A8-BE42BBD138BB}"/>
            </a:ext>
          </a:extLst>
        </xdr:cNvPr>
        <xdr:cNvSpPr txBox="1"/>
      </xdr:nvSpPr>
      <xdr:spPr>
        <a:xfrm>
          <a:off x="834053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240</xdr:row>
      <xdr:rowOff>0</xdr:rowOff>
    </xdr:from>
    <xdr:ext cx="194454" cy="557466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DC81D6D1-C9C4-4A1F-89C8-29FB4E2A7B49}"/>
            </a:ext>
          </a:extLst>
        </xdr:cNvPr>
        <xdr:cNvSpPr txBox="1"/>
      </xdr:nvSpPr>
      <xdr:spPr>
        <a:xfrm>
          <a:off x="835958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240</xdr:row>
      <xdr:rowOff>0</xdr:rowOff>
    </xdr:from>
    <xdr:ext cx="194454" cy="557466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5A726A3D-E9A2-4076-975E-020C6DBC75AB}"/>
            </a:ext>
          </a:extLst>
        </xdr:cNvPr>
        <xdr:cNvSpPr txBox="1"/>
      </xdr:nvSpPr>
      <xdr:spPr>
        <a:xfrm>
          <a:off x="835958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240</xdr:row>
      <xdr:rowOff>0</xdr:rowOff>
    </xdr:from>
    <xdr:ext cx="194454" cy="557466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7154C703-4F92-4EA8-9CE8-64DFB9A9F4D4}"/>
            </a:ext>
          </a:extLst>
        </xdr:cNvPr>
        <xdr:cNvSpPr txBox="1"/>
      </xdr:nvSpPr>
      <xdr:spPr>
        <a:xfrm>
          <a:off x="835958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240</xdr:row>
      <xdr:rowOff>0</xdr:rowOff>
    </xdr:from>
    <xdr:ext cx="194454" cy="557466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775EF94E-1699-48DD-ADA4-E7143FF55EC1}"/>
            </a:ext>
          </a:extLst>
        </xdr:cNvPr>
        <xdr:cNvSpPr txBox="1"/>
      </xdr:nvSpPr>
      <xdr:spPr>
        <a:xfrm>
          <a:off x="835958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240</xdr:row>
      <xdr:rowOff>0</xdr:rowOff>
    </xdr:from>
    <xdr:ext cx="194454" cy="557466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8B9E38E9-7086-4E30-BCE2-38282A2AA51C}"/>
            </a:ext>
          </a:extLst>
        </xdr:cNvPr>
        <xdr:cNvSpPr txBox="1"/>
      </xdr:nvSpPr>
      <xdr:spPr>
        <a:xfrm>
          <a:off x="835958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240</xdr:row>
      <xdr:rowOff>0</xdr:rowOff>
    </xdr:from>
    <xdr:ext cx="194454" cy="557466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A5A9D144-BB4E-4339-A531-8DF30E917313}"/>
            </a:ext>
          </a:extLst>
        </xdr:cNvPr>
        <xdr:cNvSpPr txBox="1"/>
      </xdr:nvSpPr>
      <xdr:spPr>
        <a:xfrm>
          <a:off x="835958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241</xdr:row>
      <xdr:rowOff>0</xdr:rowOff>
    </xdr:from>
    <xdr:ext cx="194454" cy="557466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65B68B60-F7BB-455F-AE92-4EDA843CF0AE}"/>
            </a:ext>
          </a:extLst>
        </xdr:cNvPr>
        <xdr:cNvSpPr txBox="1"/>
      </xdr:nvSpPr>
      <xdr:spPr>
        <a:xfrm>
          <a:off x="834053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241</xdr:row>
      <xdr:rowOff>0</xdr:rowOff>
    </xdr:from>
    <xdr:ext cx="194454" cy="557466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ACFB482C-B2C3-4280-A6B3-0C8113066B94}"/>
            </a:ext>
          </a:extLst>
        </xdr:cNvPr>
        <xdr:cNvSpPr txBox="1"/>
      </xdr:nvSpPr>
      <xdr:spPr>
        <a:xfrm>
          <a:off x="835958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241</xdr:row>
      <xdr:rowOff>0</xdr:rowOff>
    </xdr:from>
    <xdr:ext cx="194454" cy="557466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536ECB98-0A6C-41CF-9157-EE5D3E2B9EC7}"/>
            </a:ext>
          </a:extLst>
        </xdr:cNvPr>
        <xdr:cNvSpPr txBox="1"/>
      </xdr:nvSpPr>
      <xdr:spPr>
        <a:xfrm>
          <a:off x="835958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241</xdr:row>
      <xdr:rowOff>0</xdr:rowOff>
    </xdr:from>
    <xdr:ext cx="194454" cy="557466"/>
    <xdr:sp macro="" textlink="">
      <xdr:nvSpPr>
        <xdr:cNvPr id="1699" name="TextBox 1698">
          <a:extLst>
            <a:ext uri="{FF2B5EF4-FFF2-40B4-BE49-F238E27FC236}">
              <a16:creationId xmlns:a16="http://schemas.microsoft.com/office/drawing/2014/main" id="{55B14091-7C7F-42C7-B1F1-0F0B4D6512D0}"/>
            </a:ext>
          </a:extLst>
        </xdr:cNvPr>
        <xdr:cNvSpPr txBox="1"/>
      </xdr:nvSpPr>
      <xdr:spPr>
        <a:xfrm>
          <a:off x="835958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241</xdr:row>
      <xdr:rowOff>0</xdr:rowOff>
    </xdr:from>
    <xdr:ext cx="194454" cy="557466"/>
    <xdr:sp macro="" textlink="">
      <xdr:nvSpPr>
        <xdr:cNvPr id="1700" name="TextBox 1699">
          <a:extLst>
            <a:ext uri="{FF2B5EF4-FFF2-40B4-BE49-F238E27FC236}">
              <a16:creationId xmlns:a16="http://schemas.microsoft.com/office/drawing/2014/main" id="{AD09DE3D-7945-40CF-8BB7-BAD0D3B4311B}"/>
            </a:ext>
          </a:extLst>
        </xdr:cNvPr>
        <xdr:cNvSpPr txBox="1"/>
      </xdr:nvSpPr>
      <xdr:spPr>
        <a:xfrm>
          <a:off x="835958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241</xdr:row>
      <xdr:rowOff>0</xdr:rowOff>
    </xdr:from>
    <xdr:ext cx="194454" cy="557466"/>
    <xdr:sp macro="" textlink="">
      <xdr:nvSpPr>
        <xdr:cNvPr id="1701" name="TextBox 1700">
          <a:extLst>
            <a:ext uri="{FF2B5EF4-FFF2-40B4-BE49-F238E27FC236}">
              <a16:creationId xmlns:a16="http://schemas.microsoft.com/office/drawing/2014/main" id="{1C680788-D31E-4C0A-8165-1C72B982DAC9}"/>
            </a:ext>
          </a:extLst>
        </xdr:cNvPr>
        <xdr:cNvSpPr txBox="1"/>
      </xdr:nvSpPr>
      <xdr:spPr>
        <a:xfrm>
          <a:off x="835958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241</xdr:row>
      <xdr:rowOff>0</xdr:rowOff>
    </xdr:from>
    <xdr:ext cx="194454" cy="557466"/>
    <xdr:sp macro="" textlink="">
      <xdr:nvSpPr>
        <xdr:cNvPr id="1702" name="TextBox 1701">
          <a:extLst>
            <a:ext uri="{FF2B5EF4-FFF2-40B4-BE49-F238E27FC236}">
              <a16:creationId xmlns:a16="http://schemas.microsoft.com/office/drawing/2014/main" id="{B217723C-8FA9-4B60-8CD1-142A2843F118}"/>
            </a:ext>
          </a:extLst>
        </xdr:cNvPr>
        <xdr:cNvSpPr txBox="1"/>
      </xdr:nvSpPr>
      <xdr:spPr>
        <a:xfrm>
          <a:off x="835958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242</xdr:row>
      <xdr:rowOff>0</xdr:rowOff>
    </xdr:from>
    <xdr:ext cx="194454" cy="557466"/>
    <xdr:sp macro="" textlink="">
      <xdr:nvSpPr>
        <xdr:cNvPr id="1703" name="TextBox 1702">
          <a:extLst>
            <a:ext uri="{FF2B5EF4-FFF2-40B4-BE49-F238E27FC236}">
              <a16:creationId xmlns:a16="http://schemas.microsoft.com/office/drawing/2014/main" id="{58990CD5-9FC4-441B-9197-A3783B650370}"/>
            </a:ext>
          </a:extLst>
        </xdr:cNvPr>
        <xdr:cNvSpPr txBox="1"/>
      </xdr:nvSpPr>
      <xdr:spPr>
        <a:xfrm>
          <a:off x="834053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242</xdr:row>
      <xdr:rowOff>0</xdr:rowOff>
    </xdr:from>
    <xdr:ext cx="194454" cy="557466"/>
    <xdr:sp macro="" textlink="">
      <xdr:nvSpPr>
        <xdr:cNvPr id="1704" name="TextBox 1703">
          <a:extLst>
            <a:ext uri="{FF2B5EF4-FFF2-40B4-BE49-F238E27FC236}">
              <a16:creationId xmlns:a16="http://schemas.microsoft.com/office/drawing/2014/main" id="{F72B88C7-2311-43C7-9FAA-2A1E58B42A59}"/>
            </a:ext>
          </a:extLst>
        </xdr:cNvPr>
        <xdr:cNvSpPr txBox="1"/>
      </xdr:nvSpPr>
      <xdr:spPr>
        <a:xfrm>
          <a:off x="835958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242</xdr:row>
      <xdr:rowOff>0</xdr:rowOff>
    </xdr:from>
    <xdr:ext cx="194454" cy="557466"/>
    <xdr:sp macro="" textlink="">
      <xdr:nvSpPr>
        <xdr:cNvPr id="1705" name="TextBox 1704">
          <a:extLst>
            <a:ext uri="{FF2B5EF4-FFF2-40B4-BE49-F238E27FC236}">
              <a16:creationId xmlns:a16="http://schemas.microsoft.com/office/drawing/2014/main" id="{5FAEF090-D0C4-47A0-9CD8-BD4AB2E538F5}"/>
            </a:ext>
          </a:extLst>
        </xdr:cNvPr>
        <xdr:cNvSpPr txBox="1"/>
      </xdr:nvSpPr>
      <xdr:spPr>
        <a:xfrm>
          <a:off x="835958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242</xdr:row>
      <xdr:rowOff>0</xdr:rowOff>
    </xdr:from>
    <xdr:ext cx="194454" cy="557466"/>
    <xdr:sp macro="" textlink="">
      <xdr:nvSpPr>
        <xdr:cNvPr id="1706" name="TextBox 1705">
          <a:extLst>
            <a:ext uri="{FF2B5EF4-FFF2-40B4-BE49-F238E27FC236}">
              <a16:creationId xmlns:a16="http://schemas.microsoft.com/office/drawing/2014/main" id="{4D7050A7-A4C1-4849-AA77-2A658F1BD991}"/>
            </a:ext>
          </a:extLst>
        </xdr:cNvPr>
        <xdr:cNvSpPr txBox="1"/>
      </xdr:nvSpPr>
      <xdr:spPr>
        <a:xfrm>
          <a:off x="835958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242</xdr:row>
      <xdr:rowOff>0</xdr:rowOff>
    </xdr:from>
    <xdr:ext cx="194454" cy="557466"/>
    <xdr:sp macro="" textlink="">
      <xdr:nvSpPr>
        <xdr:cNvPr id="1707" name="TextBox 1706">
          <a:extLst>
            <a:ext uri="{FF2B5EF4-FFF2-40B4-BE49-F238E27FC236}">
              <a16:creationId xmlns:a16="http://schemas.microsoft.com/office/drawing/2014/main" id="{FE833E42-3A94-4077-B3A3-B11FCD32ED13}"/>
            </a:ext>
          </a:extLst>
        </xdr:cNvPr>
        <xdr:cNvSpPr txBox="1"/>
      </xdr:nvSpPr>
      <xdr:spPr>
        <a:xfrm>
          <a:off x="835958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242</xdr:row>
      <xdr:rowOff>0</xdr:rowOff>
    </xdr:from>
    <xdr:ext cx="194454" cy="557466"/>
    <xdr:sp macro="" textlink="">
      <xdr:nvSpPr>
        <xdr:cNvPr id="1708" name="TextBox 1707">
          <a:extLst>
            <a:ext uri="{FF2B5EF4-FFF2-40B4-BE49-F238E27FC236}">
              <a16:creationId xmlns:a16="http://schemas.microsoft.com/office/drawing/2014/main" id="{FD9B22A2-1624-4E72-B6EB-EB36478C6580}"/>
            </a:ext>
          </a:extLst>
        </xdr:cNvPr>
        <xdr:cNvSpPr txBox="1"/>
      </xdr:nvSpPr>
      <xdr:spPr>
        <a:xfrm>
          <a:off x="835958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242</xdr:row>
      <xdr:rowOff>0</xdr:rowOff>
    </xdr:from>
    <xdr:ext cx="194454" cy="557466"/>
    <xdr:sp macro="" textlink="">
      <xdr:nvSpPr>
        <xdr:cNvPr id="1709" name="TextBox 1708">
          <a:extLst>
            <a:ext uri="{FF2B5EF4-FFF2-40B4-BE49-F238E27FC236}">
              <a16:creationId xmlns:a16="http://schemas.microsoft.com/office/drawing/2014/main" id="{05D2AFB8-DF5B-48FA-94E4-213C45DE87F8}"/>
            </a:ext>
          </a:extLst>
        </xdr:cNvPr>
        <xdr:cNvSpPr txBox="1"/>
      </xdr:nvSpPr>
      <xdr:spPr>
        <a:xfrm>
          <a:off x="835958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243</xdr:row>
      <xdr:rowOff>0</xdr:rowOff>
    </xdr:from>
    <xdr:ext cx="194454" cy="557466"/>
    <xdr:sp macro="" textlink="">
      <xdr:nvSpPr>
        <xdr:cNvPr id="1710" name="TextBox 1709">
          <a:extLst>
            <a:ext uri="{FF2B5EF4-FFF2-40B4-BE49-F238E27FC236}">
              <a16:creationId xmlns:a16="http://schemas.microsoft.com/office/drawing/2014/main" id="{12B36E27-4801-457A-8E8B-A2BE94FB4672}"/>
            </a:ext>
          </a:extLst>
        </xdr:cNvPr>
        <xdr:cNvSpPr txBox="1"/>
      </xdr:nvSpPr>
      <xdr:spPr>
        <a:xfrm>
          <a:off x="834053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243</xdr:row>
      <xdr:rowOff>0</xdr:rowOff>
    </xdr:from>
    <xdr:ext cx="194454" cy="557466"/>
    <xdr:sp macro="" textlink="">
      <xdr:nvSpPr>
        <xdr:cNvPr id="1711" name="TextBox 1710">
          <a:extLst>
            <a:ext uri="{FF2B5EF4-FFF2-40B4-BE49-F238E27FC236}">
              <a16:creationId xmlns:a16="http://schemas.microsoft.com/office/drawing/2014/main" id="{DF23878D-0D91-4FAE-981D-C2EFD689D189}"/>
            </a:ext>
          </a:extLst>
        </xdr:cNvPr>
        <xdr:cNvSpPr txBox="1"/>
      </xdr:nvSpPr>
      <xdr:spPr>
        <a:xfrm>
          <a:off x="835958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243</xdr:row>
      <xdr:rowOff>0</xdr:rowOff>
    </xdr:from>
    <xdr:ext cx="194454" cy="557466"/>
    <xdr:sp macro="" textlink="">
      <xdr:nvSpPr>
        <xdr:cNvPr id="1712" name="TextBox 1711">
          <a:extLst>
            <a:ext uri="{FF2B5EF4-FFF2-40B4-BE49-F238E27FC236}">
              <a16:creationId xmlns:a16="http://schemas.microsoft.com/office/drawing/2014/main" id="{86156E70-2F55-448E-BE36-56C876820A73}"/>
            </a:ext>
          </a:extLst>
        </xdr:cNvPr>
        <xdr:cNvSpPr txBox="1"/>
      </xdr:nvSpPr>
      <xdr:spPr>
        <a:xfrm>
          <a:off x="835958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243</xdr:row>
      <xdr:rowOff>0</xdr:rowOff>
    </xdr:from>
    <xdr:ext cx="194454" cy="557466"/>
    <xdr:sp macro="" textlink="">
      <xdr:nvSpPr>
        <xdr:cNvPr id="1713" name="TextBox 1712">
          <a:extLst>
            <a:ext uri="{FF2B5EF4-FFF2-40B4-BE49-F238E27FC236}">
              <a16:creationId xmlns:a16="http://schemas.microsoft.com/office/drawing/2014/main" id="{4C4D0258-7578-4CC6-9D5C-EA8F202A6D57}"/>
            </a:ext>
          </a:extLst>
        </xdr:cNvPr>
        <xdr:cNvSpPr txBox="1"/>
      </xdr:nvSpPr>
      <xdr:spPr>
        <a:xfrm>
          <a:off x="835958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243</xdr:row>
      <xdr:rowOff>0</xdr:rowOff>
    </xdr:from>
    <xdr:ext cx="194454" cy="557466"/>
    <xdr:sp macro="" textlink="">
      <xdr:nvSpPr>
        <xdr:cNvPr id="1714" name="TextBox 1713">
          <a:extLst>
            <a:ext uri="{FF2B5EF4-FFF2-40B4-BE49-F238E27FC236}">
              <a16:creationId xmlns:a16="http://schemas.microsoft.com/office/drawing/2014/main" id="{75C099E6-FC28-4185-B6B6-91817A0F3037}"/>
            </a:ext>
          </a:extLst>
        </xdr:cNvPr>
        <xdr:cNvSpPr txBox="1"/>
      </xdr:nvSpPr>
      <xdr:spPr>
        <a:xfrm>
          <a:off x="835958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243</xdr:row>
      <xdr:rowOff>0</xdr:rowOff>
    </xdr:from>
    <xdr:ext cx="194454" cy="557466"/>
    <xdr:sp macro="" textlink="">
      <xdr:nvSpPr>
        <xdr:cNvPr id="1715" name="TextBox 1714">
          <a:extLst>
            <a:ext uri="{FF2B5EF4-FFF2-40B4-BE49-F238E27FC236}">
              <a16:creationId xmlns:a16="http://schemas.microsoft.com/office/drawing/2014/main" id="{88D92BFE-1A5D-43E8-A38B-FD3E88678008}"/>
            </a:ext>
          </a:extLst>
        </xdr:cNvPr>
        <xdr:cNvSpPr txBox="1"/>
      </xdr:nvSpPr>
      <xdr:spPr>
        <a:xfrm>
          <a:off x="835958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243</xdr:row>
      <xdr:rowOff>0</xdr:rowOff>
    </xdr:from>
    <xdr:ext cx="194454" cy="557466"/>
    <xdr:sp macro="" textlink="">
      <xdr:nvSpPr>
        <xdr:cNvPr id="1716" name="TextBox 1715">
          <a:extLst>
            <a:ext uri="{FF2B5EF4-FFF2-40B4-BE49-F238E27FC236}">
              <a16:creationId xmlns:a16="http://schemas.microsoft.com/office/drawing/2014/main" id="{2419975D-F2FB-44EB-BF76-D6BF768D05A3}"/>
            </a:ext>
          </a:extLst>
        </xdr:cNvPr>
        <xdr:cNvSpPr txBox="1"/>
      </xdr:nvSpPr>
      <xdr:spPr>
        <a:xfrm>
          <a:off x="835958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244</xdr:row>
      <xdr:rowOff>0</xdr:rowOff>
    </xdr:from>
    <xdr:ext cx="194454" cy="557466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E0CE21A9-9E5A-4D5B-A8FC-34A823ADB67D}"/>
            </a:ext>
          </a:extLst>
        </xdr:cNvPr>
        <xdr:cNvSpPr txBox="1"/>
      </xdr:nvSpPr>
      <xdr:spPr>
        <a:xfrm>
          <a:off x="834053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244</xdr:row>
      <xdr:rowOff>0</xdr:rowOff>
    </xdr:from>
    <xdr:ext cx="194454" cy="557466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3A844074-BECE-4BCD-8C07-FD353AB5E09D}"/>
            </a:ext>
          </a:extLst>
        </xdr:cNvPr>
        <xdr:cNvSpPr txBox="1"/>
      </xdr:nvSpPr>
      <xdr:spPr>
        <a:xfrm>
          <a:off x="835958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244</xdr:row>
      <xdr:rowOff>0</xdr:rowOff>
    </xdr:from>
    <xdr:ext cx="194454" cy="557466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13AFB324-70CD-40D7-A0B2-C0F2A0B4DDC0}"/>
            </a:ext>
          </a:extLst>
        </xdr:cNvPr>
        <xdr:cNvSpPr txBox="1"/>
      </xdr:nvSpPr>
      <xdr:spPr>
        <a:xfrm>
          <a:off x="835958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244</xdr:row>
      <xdr:rowOff>0</xdr:rowOff>
    </xdr:from>
    <xdr:ext cx="194454" cy="557466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38417DCB-1B1F-46CD-A19C-E5709F050CC9}"/>
            </a:ext>
          </a:extLst>
        </xdr:cNvPr>
        <xdr:cNvSpPr txBox="1"/>
      </xdr:nvSpPr>
      <xdr:spPr>
        <a:xfrm>
          <a:off x="835958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244</xdr:row>
      <xdr:rowOff>0</xdr:rowOff>
    </xdr:from>
    <xdr:ext cx="194454" cy="557466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0965E3AA-F5F1-460A-96EF-D34856A5868F}"/>
            </a:ext>
          </a:extLst>
        </xdr:cNvPr>
        <xdr:cNvSpPr txBox="1"/>
      </xdr:nvSpPr>
      <xdr:spPr>
        <a:xfrm>
          <a:off x="835958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244</xdr:row>
      <xdr:rowOff>0</xdr:rowOff>
    </xdr:from>
    <xdr:ext cx="194454" cy="557466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144BA9CE-F0FF-45BE-8E7A-56AD01B309BC}"/>
            </a:ext>
          </a:extLst>
        </xdr:cNvPr>
        <xdr:cNvSpPr txBox="1"/>
      </xdr:nvSpPr>
      <xdr:spPr>
        <a:xfrm>
          <a:off x="835958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244</xdr:row>
      <xdr:rowOff>0</xdr:rowOff>
    </xdr:from>
    <xdr:ext cx="194454" cy="557466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4CA21088-54E0-408E-A0A4-73BD494632A6}"/>
            </a:ext>
          </a:extLst>
        </xdr:cNvPr>
        <xdr:cNvSpPr txBox="1"/>
      </xdr:nvSpPr>
      <xdr:spPr>
        <a:xfrm>
          <a:off x="8359588" y="1852803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529</xdr:row>
      <xdr:rowOff>0</xdr:rowOff>
    </xdr:from>
    <xdr:ext cx="194454" cy="557466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60F0760C-0F2A-4827-BC6F-A2E488A8D92D}"/>
            </a:ext>
          </a:extLst>
        </xdr:cNvPr>
        <xdr:cNvSpPr txBox="1"/>
      </xdr:nvSpPr>
      <xdr:spPr>
        <a:xfrm>
          <a:off x="8683438" y="212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529</xdr:row>
      <xdr:rowOff>0</xdr:rowOff>
    </xdr:from>
    <xdr:ext cx="194454" cy="557466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8F8DBC29-5BBB-424A-9E50-523EC1F93ACD}"/>
            </a:ext>
          </a:extLst>
        </xdr:cNvPr>
        <xdr:cNvSpPr txBox="1"/>
      </xdr:nvSpPr>
      <xdr:spPr>
        <a:xfrm>
          <a:off x="8702488" y="212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529</xdr:row>
      <xdr:rowOff>0</xdr:rowOff>
    </xdr:from>
    <xdr:ext cx="194454" cy="557466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C6C85CC1-C790-4951-B688-DBE4C6434CC4}"/>
            </a:ext>
          </a:extLst>
        </xdr:cNvPr>
        <xdr:cNvSpPr txBox="1"/>
      </xdr:nvSpPr>
      <xdr:spPr>
        <a:xfrm>
          <a:off x="8702488" y="212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529</xdr:row>
      <xdr:rowOff>0</xdr:rowOff>
    </xdr:from>
    <xdr:ext cx="194454" cy="557466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20DB1E85-57C6-4934-B08B-F1AAD398DE9C}"/>
            </a:ext>
          </a:extLst>
        </xdr:cNvPr>
        <xdr:cNvSpPr txBox="1"/>
      </xdr:nvSpPr>
      <xdr:spPr>
        <a:xfrm>
          <a:off x="8702488" y="212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529</xdr:row>
      <xdr:rowOff>0</xdr:rowOff>
    </xdr:from>
    <xdr:ext cx="194454" cy="557466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B4562115-339D-4A5F-8ECC-3E5C40DB0596}"/>
            </a:ext>
          </a:extLst>
        </xdr:cNvPr>
        <xdr:cNvSpPr txBox="1"/>
      </xdr:nvSpPr>
      <xdr:spPr>
        <a:xfrm>
          <a:off x="8702488" y="212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529</xdr:row>
      <xdr:rowOff>0</xdr:rowOff>
    </xdr:from>
    <xdr:ext cx="194454" cy="557466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FBF3EDF4-7D61-405E-B9D9-97C4CFB24932}"/>
            </a:ext>
          </a:extLst>
        </xdr:cNvPr>
        <xdr:cNvSpPr txBox="1"/>
      </xdr:nvSpPr>
      <xdr:spPr>
        <a:xfrm>
          <a:off x="8702488" y="212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529</xdr:row>
      <xdr:rowOff>0</xdr:rowOff>
    </xdr:from>
    <xdr:ext cx="194454" cy="557466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5E591E08-7FED-44E0-AB57-4290D7EC5010}"/>
            </a:ext>
          </a:extLst>
        </xdr:cNvPr>
        <xdr:cNvSpPr txBox="1"/>
      </xdr:nvSpPr>
      <xdr:spPr>
        <a:xfrm>
          <a:off x="8702488" y="212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530</xdr:row>
      <xdr:rowOff>0</xdr:rowOff>
    </xdr:from>
    <xdr:ext cx="194454" cy="557466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E732C6DD-A8F5-47D0-8417-5115D8276F08}"/>
            </a:ext>
          </a:extLst>
        </xdr:cNvPr>
        <xdr:cNvSpPr txBox="1"/>
      </xdr:nvSpPr>
      <xdr:spPr>
        <a:xfrm>
          <a:off x="8683438" y="288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530</xdr:row>
      <xdr:rowOff>0</xdr:rowOff>
    </xdr:from>
    <xdr:ext cx="194454" cy="557466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68668864-917F-450B-AE5E-6D6BD54E18C2}"/>
            </a:ext>
          </a:extLst>
        </xdr:cNvPr>
        <xdr:cNvSpPr txBox="1"/>
      </xdr:nvSpPr>
      <xdr:spPr>
        <a:xfrm>
          <a:off x="8702488" y="288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530</xdr:row>
      <xdr:rowOff>0</xdr:rowOff>
    </xdr:from>
    <xdr:ext cx="194454" cy="557466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E15F0D09-80B0-49C0-BB59-AD9A25758852}"/>
            </a:ext>
          </a:extLst>
        </xdr:cNvPr>
        <xdr:cNvSpPr txBox="1"/>
      </xdr:nvSpPr>
      <xdr:spPr>
        <a:xfrm>
          <a:off x="8702488" y="288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530</xdr:row>
      <xdr:rowOff>0</xdr:rowOff>
    </xdr:from>
    <xdr:ext cx="194454" cy="557466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63AE5E47-38B7-44AC-804F-109A4E5CE58F}"/>
            </a:ext>
          </a:extLst>
        </xdr:cNvPr>
        <xdr:cNvSpPr txBox="1"/>
      </xdr:nvSpPr>
      <xdr:spPr>
        <a:xfrm>
          <a:off x="8702488" y="288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530</xdr:row>
      <xdr:rowOff>0</xdr:rowOff>
    </xdr:from>
    <xdr:ext cx="194454" cy="557466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60426861-67C4-406D-B581-41F3E0D429A9}"/>
            </a:ext>
          </a:extLst>
        </xdr:cNvPr>
        <xdr:cNvSpPr txBox="1"/>
      </xdr:nvSpPr>
      <xdr:spPr>
        <a:xfrm>
          <a:off x="8702488" y="288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530</xdr:row>
      <xdr:rowOff>0</xdr:rowOff>
    </xdr:from>
    <xdr:ext cx="194454" cy="557466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2DC9B3E5-251F-4F47-BBCF-1EFFC53900C1}"/>
            </a:ext>
          </a:extLst>
        </xdr:cNvPr>
        <xdr:cNvSpPr txBox="1"/>
      </xdr:nvSpPr>
      <xdr:spPr>
        <a:xfrm>
          <a:off x="8702488" y="288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530</xdr:row>
      <xdr:rowOff>0</xdr:rowOff>
    </xdr:from>
    <xdr:ext cx="194454" cy="557466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913EF94A-2657-4BD3-99DC-4AA551690A72}"/>
            </a:ext>
          </a:extLst>
        </xdr:cNvPr>
        <xdr:cNvSpPr txBox="1"/>
      </xdr:nvSpPr>
      <xdr:spPr>
        <a:xfrm>
          <a:off x="8702488" y="288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531</xdr:row>
      <xdr:rowOff>0</xdr:rowOff>
    </xdr:from>
    <xdr:ext cx="194454" cy="557466"/>
    <xdr:sp macro="" textlink="">
      <xdr:nvSpPr>
        <xdr:cNvPr id="1738" name="TextBox 1737">
          <a:extLst>
            <a:ext uri="{FF2B5EF4-FFF2-40B4-BE49-F238E27FC236}">
              <a16:creationId xmlns:a16="http://schemas.microsoft.com/office/drawing/2014/main" id="{C80C0215-9445-412E-A2AD-62E7416F3F3C}"/>
            </a:ext>
          </a:extLst>
        </xdr:cNvPr>
        <xdr:cNvSpPr txBox="1"/>
      </xdr:nvSpPr>
      <xdr:spPr>
        <a:xfrm>
          <a:off x="8683438" y="364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531</xdr:row>
      <xdr:rowOff>0</xdr:rowOff>
    </xdr:from>
    <xdr:ext cx="194454" cy="557466"/>
    <xdr:sp macro="" textlink="">
      <xdr:nvSpPr>
        <xdr:cNvPr id="1739" name="TextBox 1738">
          <a:extLst>
            <a:ext uri="{FF2B5EF4-FFF2-40B4-BE49-F238E27FC236}">
              <a16:creationId xmlns:a16="http://schemas.microsoft.com/office/drawing/2014/main" id="{FFAFBE63-C199-4F71-B224-3468F9829424}"/>
            </a:ext>
          </a:extLst>
        </xdr:cNvPr>
        <xdr:cNvSpPr txBox="1"/>
      </xdr:nvSpPr>
      <xdr:spPr>
        <a:xfrm>
          <a:off x="8702488" y="364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531</xdr:row>
      <xdr:rowOff>0</xdr:rowOff>
    </xdr:from>
    <xdr:ext cx="194454" cy="557466"/>
    <xdr:sp macro="" textlink="">
      <xdr:nvSpPr>
        <xdr:cNvPr id="1740" name="TextBox 1739">
          <a:extLst>
            <a:ext uri="{FF2B5EF4-FFF2-40B4-BE49-F238E27FC236}">
              <a16:creationId xmlns:a16="http://schemas.microsoft.com/office/drawing/2014/main" id="{035FD4FB-9A66-4224-9A6D-B6E194BFD3D2}"/>
            </a:ext>
          </a:extLst>
        </xdr:cNvPr>
        <xdr:cNvSpPr txBox="1"/>
      </xdr:nvSpPr>
      <xdr:spPr>
        <a:xfrm>
          <a:off x="8702488" y="364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531</xdr:row>
      <xdr:rowOff>0</xdr:rowOff>
    </xdr:from>
    <xdr:ext cx="194454" cy="557466"/>
    <xdr:sp macro="" textlink="">
      <xdr:nvSpPr>
        <xdr:cNvPr id="1741" name="TextBox 1740">
          <a:extLst>
            <a:ext uri="{FF2B5EF4-FFF2-40B4-BE49-F238E27FC236}">
              <a16:creationId xmlns:a16="http://schemas.microsoft.com/office/drawing/2014/main" id="{B53886B8-B0ED-4A88-8850-81BF4730328A}"/>
            </a:ext>
          </a:extLst>
        </xdr:cNvPr>
        <xdr:cNvSpPr txBox="1"/>
      </xdr:nvSpPr>
      <xdr:spPr>
        <a:xfrm>
          <a:off x="8702488" y="364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531</xdr:row>
      <xdr:rowOff>0</xdr:rowOff>
    </xdr:from>
    <xdr:ext cx="194454" cy="557466"/>
    <xdr:sp macro="" textlink="">
      <xdr:nvSpPr>
        <xdr:cNvPr id="1742" name="TextBox 1741">
          <a:extLst>
            <a:ext uri="{FF2B5EF4-FFF2-40B4-BE49-F238E27FC236}">
              <a16:creationId xmlns:a16="http://schemas.microsoft.com/office/drawing/2014/main" id="{BD17C24F-CBAF-44F8-81A0-8DB88327D844}"/>
            </a:ext>
          </a:extLst>
        </xdr:cNvPr>
        <xdr:cNvSpPr txBox="1"/>
      </xdr:nvSpPr>
      <xdr:spPr>
        <a:xfrm>
          <a:off x="8702488" y="364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531</xdr:row>
      <xdr:rowOff>0</xdr:rowOff>
    </xdr:from>
    <xdr:ext cx="194454" cy="557466"/>
    <xdr:sp macro="" textlink="">
      <xdr:nvSpPr>
        <xdr:cNvPr id="1743" name="TextBox 1742">
          <a:extLst>
            <a:ext uri="{FF2B5EF4-FFF2-40B4-BE49-F238E27FC236}">
              <a16:creationId xmlns:a16="http://schemas.microsoft.com/office/drawing/2014/main" id="{58B7E87C-DEFA-40B0-92C2-7C35855A16FC}"/>
            </a:ext>
          </a:extLst>
        </xdr:cNvPr>
        <xdr:cNvSpPr txBox="1"/>
      </xdr:nvSpPr>
      <xdr:spPr>
        <a:xfrm>
          <a:off x="8702488" y="364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531</xdr:row>
      <xdr:rowOff>0</xdr:rowOff>
    </xdr:from>
    <xdr:ext cx="194454" cy="557466"/>
    <xdr:sp macro="" textlink="">
      <xdr:nvSpPr>
        <xdr:cNvPr id="1744" name="TextBox 1743">
          <a:extLst>
            <a:ext uri="{FF2B5EF4-FFF2-40B4-BE49-F238E27FC236}">
              <a16:creationId xmlns:a16="http://schemas.microsoft.com/office/drawing/2014/main" id="{ABAE914F-D190-4627-89C5-CAFEE45FB8C4}"/>
            </a:ext>
          </a:extLst>
        </xdr:cNvPr>
        <xdr:cNvSpPr txBox="1"/>
      </xdr:nvSpPr>
      <xdr:spPr>
        <a:xfrm>
          <a:off x="8702488" y="364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532</xdr:row>
      <xdr:rowOff>0</xdr:rowOff>
    </xdr:from>
    <xdr:ext cx="194454" cy="557466"/>
    <xdr:sp macro="" textlink="">
      <xdr:nvSpPr>
        <xdr:cNvPr id="1745" name="TextBox 1744">
          <a:extLst>
            <a:ext uri="{FF2B5EF4-FFF2-40B4-BE49-F238E27FC236}">
              <a16:creationId xmlns:a16="http://schemas.microsoft.com/office/drawing/2014/main" id="{A62A1FC4-EE2B-4053-8066-F9E812DA36EC}"/>
            </a:ext>
          </a:extLst>
        </xdr:cNvPr>
        <xdr:cNvSpPr txBox="1"/>
      </xdr:nvSpPr>
      <xdr:spPr>
        <a:xfrm>
          <a:off x="8683438" y="441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532</xdr:row>
      <xdr:rowOff>0</xdr:rowOff>
    </xdr:from>
    <xdr:ext cx="194454" cy="557466"/>
    <xdr:sp macro="" textlink="">
      <xdr:nvSpPr>
        <xdr:cNvPr id="1746" name="TextBox 1745">
          <a:extLst>
            <a:ext uri="{FF2B5EF4-FFF2-40B4-BE49-F238E27FC236}">
              <a16:creationId xmlns:a16="http://schemas.microsoft.com/office/drawing/2014/main" id="{B3A8DAE3-C0CF-4715-95AA-E1916C600945}"/>
            </a:ext>
          </a:extLst>
        </xdr:cNvPr>
        <xdr:cNvSpPr txBox="1"/>
      </xdr:nvSpPr>
      <xdr:spPr>
        <a:xfrm>
          <a:off x="8702488" y="441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532</xdr:row>
      <xdr:rowOff>0</xdr:rowOff>
    </xdr:from>
    <xdr:ext cx="194454" cy="557466"/>
    <xdr:sp macro="" textlink="">
      <xdr:nvSpPr>
        <xdr:cNvPr id="1747" name="TextBox 1746">
          <a:extLst>
            <a:ext uri="{FF2B5EF4-FFF2-40B4-BE49-F238E27FC236}">
              <a16:creationId xmlns:a16="http://schemas.microsoft.com/office/drawing/2014/main" id="{26544801-BF64-4225-BD00-7A7F8961D8D5}"/>
            </a:ext>
          </a:extLst>
        </xdr:cNvPr>
        <xdr:cNvSpPr txBox="1"/>
      </xdr:nvSpPr>
      <xdr:spPr>
        <a:xfrm>
          <a:off x="8702488" y="441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532</xdr:row>
      <xdr:rowOff>0</xdr:rowOff>
    </xdr:from>
    <xdr:ext cx="194454" cy="557466"/>
    <xdr:sp macro="" textlink="">
      <xdr:nvSpPr>
        <xdr:cNvPr id="1748" name="TextBox 1747">
          <a:extLst>
            <a:ext uri="{FF2B5EF4-FFF2-40B4-BE49-F238E27FC236}">
              <a16:creationId xmlns:a16="http://schemas.microsoft.com/office/drawing/2014/main" id="{846C98D9-3622-4751-BA52-8D7A785CFF58}"/>
            </a:ext>
          </a:extLst>
        </xdr:cNvPr>
        <xdr:cNvSpPr txBox="1"/>
      </xdr:nvSpPr>
      <xdr:spPr>
        <a:xfrm>
          <a:off x="8702488" y="441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532</xdr:row>
      <xdr:rowOff>0</xdr:rowOff>
    </xdr:from>
    <xdr:ext cx="194454" cy="557466"/>
    <xdr:sp macro="" textlink="">
      <xdr:nvSpPr>
        <xdr:cNvPr id="1749" name="TextBox 1748">
          <a:extLst>
            <a:ext uri="{FF2B5EF4-FFF2-40B4-BE49-F238E27FC236}">
              <a16:creationId xmlns:a16="http://schemas.microsoft.com/office/drawing/2014/main" id="{793DB16A-7EA9-4FA2-9210-1B981EB8F095}"/>
            </a:ext>
          </a:extLst>
        </xdr:cNvPr>
        <xdr:cNvSpPr txBox="1"/>
      </xdr:nvSpPr>
      <xdr:spPr>
        <a:xfrm>
          <a:off x="8702488" y="441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532</xdr:row>
      <xdr:rowOff>0</xdr:rowOff>
    </xdr:from>
    <xdr:ext cx="194454" cy="557466"/>
    <xdr:sp macro="" textlink="">
      <xdr:nvSpPr>
        <xdr:cNvPr id="1750" name="TextBox 1749">
          <a:extLst>
            <a:ext uri="{FF2B5EF4-FFF2-40B4-BE49-F238E27FC236}">
              <a16:creationId xmlns:a16="http://schemas.microsoft.com/office/drawing/2014/main" id="{51FBB65F-58FB-4E0C-A6A7-52EDCBFDFC97}"/>
            </a:ext>
          </a:extLst>
        </xdr:cNvPr>
        <xdr:cNvSpPr txBox="1"/>
      </xdr:nvSpPr>
      <xdr:spPr>
        <a:xfrm>
          <a:off x="8702488" y="441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532</xdr:row>
      <xdr:rowOff>0</xdr:rowOff>
    </xdr:from>
    <xdr:ext cx="194454" cy="557466"/>
    <xdr:sp macro="" textlink="">
      <xdr:nvSpPr>
        <xdr:cNvPr id="1751" name="TextBox 1750">
          <a:extLst>
            <a:ext uri="{FF2B5EF4-FFF2-40B4-BE49-F238E27FC236}">
              <a16:creationId xmlns:a16="http://schemas.microsoft.com/office/drawing/2014/main" id="{B792E810-B3F1-49E8-9FE5-CC41FD7496B7}"/>
            </a:ext>
          </a:extLst>
        </xdr:cNvPr>
        <xdr:cNvSpPr txBox="1"/>
      </xdr:nvSpPr>
      <xdr:spPr>
        <a:xfrm>
          <a:off x="8702488" y="441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533</xdr:row>
      <xdr:rowOff>0</xdr:rowOff>
    </xdr:from>
    <xdr:ext cx="194454" cy="557466"/>
    <xdr:sp macro="" textlink="">
      <xdr:nvSpPr>
        <xdr:cNvPr id="1752" name="TextBox 1751">
          <a:extLst>
            <a:ext uri="{FF2B5EF4-FFF2-40B4-BE49-F238E27FC236}">
              <a16:creationId xmlns:a16="http://schemas.microsoft.com/office/drawing/2014/main" id="{54630042-016F-49F1-8EBC-895CE877F0CB}"/>
            </a:ext>
          </a:extLst>
        </xdr:cNvPr>
        <xdr:cNvSpPr txBox="1"/>
      </xdr:nvSpPr>
      <xdr:spPr>
        <a:xfrm>
          <a:off x="8683438" y="517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533</xdr:row>
      <xdr:rowOff>0</xdr:rowOff>
    </xdr:from>
    <xdr:ext cx="194454" cy="557466"/>
    <xdr:sp macro="" textlink="">
      <xdr:nvSpPr>
        <xdr:cNvPr id="1753" name="TextBox 1752">
          <a:extLst>
            <a:ext uri="{FF2B5EF4-FFF2-40B4-BE49-F238E27FC236}">
              <a16:creationId xmlns:a16="http://schemas.microsoft.com/office/drawing/2014/main" id="{D70C01F6-E977-4CC9-873E-34C33BD45581}"/>
            </a:ext>
          </a:extLst>
        </xdr:cNvPr>
        <xdr:cNvSpPr txBox="1"/>
      </xdr:nvSpPr>
      <xdr:spPr>
        <a:xfrm>
          <a:off x="8702488" y="517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533</xdr:row>
      <xdr:rowOff>0</xdr:rowOff>
    </xdr:from>
    <xdr:ext cx="194454" cy="557466"/>
    <xdr:sp macro="" textlink="">
      <xdr:nvSpPr>
        <xdr:cNvPr id="1754" name="TextBox 1753">
          <a:extLst>
            <a:ext uri="{FF2B5EF4-FFF2-40B4-BE49-F238E27FC236}">
              <a16:creationId xmlns:a16="http://schemas.microsoft.com/office/drawing/2014/main" id="{124E6B92-6408-464F-A99C-98DFBD1FB9DB}"/>
            </a:ext>
          </a:extLst>
        </xdr:cNvPr>
        <xdr:cNvSpPr txBox="1"/>
      </xdr:nvSpPr>
      <xdr:spPr>
        <a:xfrm>
          <a:off x="8702488" y="517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533</xdr:row>
      <xdr:rowOff>0</xdr:rowOff>
    </xdr:from>
    <xdr:ext cx="194454" cy="557466"/>
    <xdr:sp macro="" textlink="">
      <xdr:nvSpPr>
        <xdr:cNvPr id="1755" name="TextBox 1754">
          <a:extLst>
            <a:ext uri="{FF2B5EF4-FFF2-40B4-BE49-F238E27FC236}">
              <a16:creationId xmlns:a16="http://schemas.microsoft.com/office/drawing/2014/main" id="{48EDF71E-961D-4636-AF55-60548137B04E}"/>
            </a:ext>
          </a:extLst>
        </xdr:cNvPr>
        <xdr:cNvSpPr txBox="1"/>
      </xdr:nvSpPr>
      <xdr:spPr>
        <a:xfrm>
          <a:off x="8702488" y="517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533</xdr:row>
      <xdr:rowOff>0</xdr:rowOff>
    </xdr:from>
    <xdr:ext cx="194454" cy="557466"/>
    <xdr:sp macro="" textlink="">
      <xdr:nvSpPr>
        <xdr:cNvPr id="1756" name="TextBox 1755">
          <a:extLst>
            <a:ext uri="{FF2B5EF4-FFF2-40B4-BE49-F238E27FC236}">
              <a16:creationId xmlns:a16="http://schemas.microsoft.com/office/drawing/2014/main" id="{0E0EE1DF-74EA-4B8A-A6D6-5E0BAD310AEC}"/>
            </a:ext>
          </a:extLst>
        </xdr:cNvPr>
        <xdr:cNvSpPr txBox="1"/>
      </xdr:nvSpPr>
      <xdr:spPr>
        <a:xfrm>
          <a:off x="8702488" y="517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533</xdr:row>
      <xdr:rowOff>0</xdr:rowOff>
    </xdr:from>
    <xdr:ext cx="194454" cy="557466"/>
    <xdr:sp macro="" textlink="">
      <xdr:nvSpPr>
        <xdr:cNvPr id="1757" name="TextBox 1756">
          <a:extLst>
            <a:ext uri="{FF2B5EF4-FFF2-40B4-BE49-F238E27FC236}">
              <a16:creationId xmlns:a16="http://schemas.microsoft.com/office/drawing/2014/main" id="{3CB70E7B-FB1B-4D4D-802F-2387F11DECAA}"/>
            </a:ext>
          </a:extLst>
        </xdr:cNvPr>
        <xdr:cNvSpPr txBox="1"/>
      </xdr:nvSpPr>
      <xdr:spPr>
        <a:xfrm>
          <a:off x="8702488" y="517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533</xdr:row>
      <xdr:rowOff>0</xdr:rowOff>
    </xdr:from>
    <xdr:ext cx="194454" cy="557466"/>
    <xdr:sp macro="" textlink="">
      <xdr:nvSpPr>
        <xdr:cNvPr id="1758" name="TextBox 1757">
          <a:extLst>
            <a:ext uri="{FF2B5EF4-FFF2-40B4-BE49-F238E27FC236}">
              <a16:creationId xmlns:a16="http://schemas.microsoft.com/office/drawing/2014/main" id="{9F90D1A5-A216-48A6-88C0-20BCC1D45676}"/>
            </a:ext>
          </a:extLst>
        </xdr:cNvPr>
        <xdr:cNvSpPr txBox="1"/>
      </xdr:nvSpPr>
      <xdr:spPr>
        <a:xfrm>
          <a:off x="8702488" y="517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534</xdr:row>
      <xdr:rowOff>0</xdr:rowOff>
    </xdr:from>
    <xdr:ext cx="194454" cy="557466"/>
    <xdr:sp macro="" textlink="">
      <xdr:nvSpPr>
        <xdr:cNvPr id="1759" name="TextBox 1758">
          <a:extLst>
            <a:ext uri="{FF2B5EF4-FFF2-40B4-BE49-F238E27FC236}">
              <a16:creationId xmlns:a16="http://schemas.microsoft.com/office/drawing/2014/main" id="{FBB62795-691C-478B-BD22-C4407D5159ED}"/>
            </a:ext>
          </a:extLst>
        </xdr:cNvPr>
        <xdr:cNvSpPr txBox="1"/>
      </xdr:nvSpPr>
      <xdr:spPr>
        <a:xfrm>
          <a:off x="8683438" y="593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534</xdr:row>
      <xdr:rowOff>0</xdr:rowOff>
    </xdr:from>
    <xdr:ext cx="194454" cy="557466"/>
    <xdr:sp macro="" textlink="">
      <xdr:nvSpPr>
        <xdr:cNvPr id="1760" name="TextBox 1759">
          <a:extLst>
            <a:ext uri="{FF2B5EF4-FFF2-40B4-BE49-F238E27FC236}">
              <a16:creationId xmlns:a16="http://schemas.microsoft.com/office/drawing/2014/main" id="{481A3711-2554-4FEC-B6DD-F271F609574D}"/>
            </a:ext>
          </a:extLst>
        </xdr:cNvPr>
        <xdr:cNvSpPr txBox="1"/>
      </xdr:nvSpPr>
      <xdr:spPr>
        <a:xfrm>
          <a:off x="8702488" y="593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534</xdr:row>
      <xdr:rowOff>0</xdr:rowOff>
    </xdr:from>
    <xdr:ext cx="194454" cy="557466"/>
    <xdr:sp macro="" textlink="">
      <xdr:nvSpPr>
        <xdr:cNvPr id="1761" name="TextBox 1760">
          <a:extLst>
            <a:ext uri="{FF2B5EF4-FFF2-40B4-BE49-F238E27FC236}">
              <a16:creationId xmlns:a16="http://schemas.microsoft.com/office/drawing/2014/main" id="{7BE3901B-84F9-4A45-9934-8B0084CB92EE}"/>
            </a:ext>
          </a:extLst>
        </xdr:cNvPr>
        <xdr:cNvSpPr txBox="1"/>
      </xdr:nvSpPr>
      <xdr:spPr>
        <a:xfrm>
          <a:off x="8702488" y="593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534</xdr:row>
      <xdr:rowOff>0</xdr:rowOff>
    </xdr:from>
    <xdr:ext cx="194454" cy="557466"/>
    <xdr:sp macro="" textlink="">
      <xdr:nvSpPr>
        <xdr:cNvPr id="1762" name="TextBox 1761">
          <a:extLst>
            <a:ext uri="{FF2B5EF4-FFF2-40B4-BE49-F238E27FC236}">
              <a16:creationId xmlns:a16="http://schemas.microsoft.com/office/drawing/2014/main" id="{9E2D4498-E354-4348-A2D5-2D5A9F4DC173}"/>
            </a:ext>
          </a:extLst>
        </xdr:cNvPr>
        <xdr:cNvSpPr txBox="1"/>
      </xdr:nvSpPr>
      <xdr:spPr>
        <a:xfrm>
          <a:off x="8702488" y="593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534</xdr:row>
      <xdr:rowOff>0</xdr:rowOff>
    </xdr:from>
    <xdr:ext cx="194454" cy="557466"/>
    <xdr:sp macro="" textlink="">
      <xdr:nvSpPr>
        <xdr:cNvPr id="1763" name="TextBox 1762">
          <a:extLst>
            <a:ext uri="{FF2B5EF4-FFF2-40B4-BE49-F238E27FC236}">
              <a16:creationId xmlns:a16="http://schemas.microsoft.com/office/drawing/2014/main" id="{16377BD8-0F03-4F4C-89DA-19A45010756F}"/>
            </a:ext>
          </a:extLst>
        </xdr:cNvPr>
        <xdr:cNvSpPr txBox="1"/>
      </xdr:nvSpPr>
      <xdr:spPr>
        <a:xfrm>
          <a:off x="8702488" y="593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534</xdr:row>
      <xdr:rowOff>0</xdr:rowOff>
    </xdr:from>
    <xdr:ext cx="194454" cy="557466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2B77A07F-6475-48C1-BE81-D49D1ED83D22}"/>
            </a:ext>
          </a:extLst>
        </xdr:cNvPr>
        <xdr:cNvSpPr txBox="1"/>
      </xdr:nvSpPr>
      <xdr:spPr>
        <a:xfrm>
          <a:off x="8702488" y="593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534</xdr:row>
      <xdr:rowOff>0</xdr:rowOff>
    </xdr:from>
    <xdr:ext cx="194454" cy="557466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13B9B8A6-A4A2-4E2F-B6B8-8C54F08D143A}"/>
            </a:ext>
          </a:extLst>
        </xdr:cNvPr>
        <xdr:cNvSpPr txBox="1"/>
      </xdr:nvSpPr>
      <xdr:spPr>
        <a:xfrm>
          <a:off x="8702488" y="593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535</xdr:row>
      <xdr:rowOff>0</xdr:rowOff>
    </xdr:from>
    <xdr:ext cx="194454" cy="557466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138416F9-AA90-47B4-8F0B-E6E2B1DCCD87}"/>
            </a:ext>
          </a:extLst>
        </xdr:cNvPr>
        <xdr:cNvSpPr txBox="1"/>
      </xdr:nvSpPr>
      <xdr:spPr>
        <a:xfrm>
          <a:off x="8683438" y="669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535</xdr:row>
      <xdr:rowOff>0</xdr:rowOff>
    </xdr:from>
    <xdr:ext cx="194454" cy="557466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88DE75D1-DE6E-4EEA-B902-498679472678}"/>
            </a:ext>
          </a:extLst>
        </xdr:cNvPr>
        <xdr:cNvSpPr txBox="1"/>
      </xdr:nvSpPr>
      <xdr:spPr>
        <a:xfrm>
          <a:off x="8702488" y="669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535</xdr:row>
      <xdr:rowOff>0</xdr:rowOff>
    </xdr:from>
    <xdr:ext cx="194454" cy="557466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A7C1DD82-E2AB-4630-BBA2-BDFA566A6A16}"/>
            </a:ext>
          </a:extLst>
        </xdr:cNvPr>
        <xdr:cNvSpPr txBox="1"/>
      </xdr:nvSpPr>
      <xdr:spPr>
        <a:xfrm>
          <a:off x="8702488" y="669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535</xdr:row>
      <xdr:rowOff>0</xdr:rowOff>
    </xdr:from>
    <xdr:ext cx="194454" cy="557466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C5BFA7FB-517B-486E-9BBB-54E986451FC5}"/>
            </a:ext>
          </a:extLst>
        </xdr:cNvPr>
        <xdr:cNvSpPr txBox="1"/>
      </xdr:nvSpPr>
      <xdr:spPr>
        <a:xfrm>
          <a:off x="8702488" y="669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535</xdr:row>
      <xdr:rowOff>0</xdr:rowOff>
    </xdr:from>
    <xdr:ext cx="194454" cy="557466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9B2DE5D0-3998-4BF6-A042-84B3B0970445}"/>
            </a:ext>
          </a:extLst>
        </xdr:cNvPr>
        <xdr:cNvSpPr txBox="1"/>
      </xdr:nvSpPr>
      <xdr:spPr>
        <a:xfrm>
          <a:off x="8702488" y="669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535</xdr:row>
      <xdr:rowOff>0</xdr:rowOff>
    </xdr:from>
    <xdr:ext cx="194454" cy="557466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B70D6B02-8203-4F26-B356-ABCB4A44F7A1}"/>
            </a:ext>
          </a:extLst>
        </xdr:cNvPr>
        <xdr:cNvSpPr txBox="1"/>
      </xdr:nvSpPr>
      <xdr:spPr>
        <a:xfrm>
          <a:off x="8702488" y="669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535</xdr:row>
      <xdr:rowOff>0</xdr:rowOff>
    </xdr:from>
    <xdr:ext cx="194454" cy="557466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51F21738-EAF6-472D-81FD-F1C98E3CD9ED}"/>
            </a:ext>
          </a:extLst>
        </xdr:cNvPr>
        <xdr:cNvSpPr txBox="1"/>
      </xdr:nvSpPr>
      <xdr:spPr>
        <a:xfrm>
          <a:off x="8702488" y="669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536</xdr:row>
      <xdr:rowOff>0</xdr:rowOff>
    </xdr:from>
    <xdr:ext cx="194454" cy="557466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76B24477-7E5B-44A8-9BD6-D8549030A0BF}"/>
            </a:ext>
          </a:extLst>
        </xdr:cNvPr>
        <xdr:cNvSpPr txBox="1"/>
      </xdr:nvSpPr>
      <xdr:spPr>
        <a:xfrm>
          <a:off x="8683438" y="745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536</xdr:row>
      <xdr:rowOff>0</xdr:rowOff>
    </xdr:from>
    <xdr:ext cx="194454" cy="557466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4E1776FA-911A-4166-AC7D-D06F80043AE6}"/>
            </a:ext>
          </a:extLst>
        </xdr:cNvPr>
        <xdr:cNvSpPr txBox="1"/>
      </xdr:nvSpPr>
      <xdr:spPr>
        <a:xfrm>
          <a:off x="8702488" y="745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536</xdr:row>
      <xdr:rowOff>0</xdr:rowOff>
    </xdr:from>
    <xdr:ext cx="194454" cy="557466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51A90066-4A17-47E4-9F32-DDB988F03FAF}"/>
            </a:ext>
          </a:extLst>
        </xdr:cNvPr>
        <xdr:cNvSpPr txBox="1"/>
      </xdr:nvSpPr>
      <xdr:spPr>
        <a:xfrm>
          <a:off x="8702488" y="745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536</xdr:row>
      <xdr:rowOff>0</xdr:rowOff>
    </xdr:from>
    <xdr:ext cx="194454" cy="557466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09C53BA8-C48B-49B2-90BD-6C384B664AFC}"/>
            </a:ext>
          </a:extLst>
        </xdr:cNvPr>
        <xdr:cNvSpPr txBox="1"/>
      </xdr:nvSpPr>
      <xdr:spPr>
        <a:xfrm>
          <a:off x="8702488" y="745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536</xdr:row>
      <xdr:rowOff>0</xdr:rowOff>
    </xdr:from>
    <xdr:ext cx="194454" cy="557466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8DBC0244-DF54-4AF2-AC40-B8EDBD00E620}"/>
            </a:ext>
          </a:extLst>
        </xdr:cNvPr>
        <xdr:cNvSpPr txBox="1"/>
      </xdr:nvSpPr>
      <xdr:spPr>
        <a:xfrm>
          <a:off x="8702488" y="745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536</xdr:row>
      <xdr:rowOff>0</xdr:rowOff>
    </xdr:from>
    <xdr:ext cx="194454" cy="557466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0049B372-33C7-4506-921F-FE2FF430C16B}"/>
            </a:ext>
          </a:extLst>
        </xdr:cNvPr>
        <xdr:cNvSpPr txBox="1"/>
      </xdr:nvSpPr>
      <xdr:spPr>
        <a:xfrm>
          <a:off x="8702488" y="745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536</xdr:row>
      <xdr:rowOff>0</xdr:rowOff>
    </xdr:from>
    <xdr:ext cx="194454" cy="557466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53898E84-F2D0-4ED5-A3D8-18E6D7DBD646}"/>
            </a:ext>
          </a:extLst>
        </xdr:cNvPr>
        <xdr:cNvSpPr txBox="1"/>
      </xdr:nvSpPr>
      <xdr:spPr>
        <a:xfrm>
          <a:off x="8702488" y="745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537</xdr:row>
      <xdr:rowOff>0</xdr:rowOff>
    </xdr:from>
    <xdr:ext cx="194454" cy="557466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5A59AF1D-82A6-4C63-8677-37FA344AFD3E}"/>
            </a:ext>
          </a:extLst>
        </xdr:cNvPr>
        <xdr:cNvSpPr txBox="1"/>
      </xdr:nvSpPr>
      <xdr:spPr>
        <a:xfrm>
          <a:off x="8683438" y="822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537</xdr:row>
      <xdr:rowOff>0</xdr:rowOff>
    </xdr:from>
    <xdr:ext cx="194454" cy="557466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F9CF3087-731F-4657-B1DA-3C92B365CA04}"/>
            </a:ext>
          </a:extLst>
        </xdr:cNvPr>
        <xdr:cNvSpPr txBox="1"/>
      </xdr:nvSpPr>
      <xdr:spPr>
        <a:xfrm>
          <a:off x="8702488" y="822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537</xdr:row>
      <xdr:rowOff>0</xdr:rowOff>
    </xdr:from>
    <xdr:ext cx="194454" cy="557466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9A362EBF-FB76-498A-A009-D4090D205FE1}"/>
            </a:ext>
          </a:extLst>
        </xdr:cNvPr>
        <xdr:cNvSpPr txBox="1"/>
      </xdr:nvSpPr>
      <xdr:spPr>
        <a:xfrm>
          <a:off x="8702488" y="822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537</xdr:row>
      <xdr:rowOff>0</xdr:rowOff>
    </xdr:from>
    <xdr:ext cx="194454" cy="557466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F6551F04-C80A-434E-A894-85BDE36644DC}"/>
            </a:ext>
          </a:extLst>
        </xdr:cNvPr>
        <xdr:cNvSpPr txBox="1"/>
      </xdr:nvSpPr>
      <xdr:spPr>
        <a:xfrm>
          <a:off x="8702488" y="822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537</xdr:row>
      <xdr:rowOff>0</xdr:rowOff>
    </xdr:from>
    <xdr:ext cx="194454" cy="557466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014A3074-951E-4133-8E9B-02AB6CAA7EAB}"/>
            </a:ext>
          </a:extLst>
        </xdr:cNvPr>
        <xdr:cNvSpPr txBox="1"/>
      </xdr:nvSpPr>
      <xdr:spPr>
        <a:xfrm>
          <a:off x="8702488" y="822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537</xdr:row>
      <xdr:rowOff>0</xdr:rowOff>
    </xdr:from>
    <xdr:ext cx="194454" cy="557466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F4E4482B-563B-4F1F-94CE-352BC59652E3}"/>
            </a:ext>
          </a:extLst>
        </xdr:cNvPr>
        <xdr:cNvSpPr txBox="1"/>
      </xdr:nvSpPr>
      <xdr:spPr>
        <a:xfrm>
          <a:off x="8702488" y="822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537</xdr:row>
      <xdr:rowOff>0</xdr:rowOff>
    </xdr:from>
    <xdr:ext cx="194454" cy="557466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5BEFBDC5-1642-4E64-BB6E-5595E9196FDC}"/>
            </a:ext>
          </a:extLst>
        </xdr:cNvPr>
        <xdr:cNvSpPr txBox="1"/>
      </xdr:nvSpPr>
      <xdr:spPr>
        <a:xfrm>
          <a:off x="8702488" y="822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538</xdr:row>
      <xdr:rowOff>0</xdr:rowOff>
    </xdr:from>
    <xdr:ext cx="194454" cy="557466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D706478F-B1F6-4CBA-B926-D907D2E5E500}"/>
            </a:ext>
          </a:extLst>
        </xdr:cNvPr>
        <xdr:cNvSpPr txBox="1"/>
      </xdr:nvSpPr>
      <xdr:spPr>
        <a:xfrm>
          <a:off x="8683438" y="898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538</xdr:row>
      <xdr:rowOff>0</xdr:rowOff>
    </xdr:from>
    <xdr:ext cx="194454" cy="557466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49B33B4D-4B01-4771-98D0-5102F06FC48C}"/>
            </a:ext>
          </a:extLst>
        </xdr:cNvPr>
        <xdr:cNvSpPr txBox="1"/>
      </xdr:nvSpPr>
      <xdr:spPr>
        <a:xfrm>
          <a:off x="8702488" y="898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538</xdr:row>
      <xdr:rowOff>0</xdr:rowOff>
    </xdr:from>
    <xdr:ext cx="194454" cy="557466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472EDF76-C79F-4BB6-9F10-5BDC85728370}"/>
            </a:ext>
          </a:extLst>
        </xdr:cNvPr>
        <xdr:cNvSpPr txBox="1"/>
      </xdr:nvSpPr>
      <xdr:spPr>
        <a:xfrm>
          <a:off x="8702488" y="898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538</xdr:row>
      <xdr:rowOff>0</xdr:rowOff>
    </xdr:from>
    <xdr:ext cx="194454" cy="557466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AAC995D0-528B-442B-BEED-9FF015674C66}"/>
            </a:ext>
          </a:extLst>
        </xdr:cNvPr>
        <xdr:cNvSpPr txBox="1"/>
      </xdr:nvSpPr>
      <xdr:spPr>
        <a:xfrm>
          <a:off x="8702488" y="898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538</xdr:row>
      <xdr:rowOff>0</xdr:rowOff>
    </xdr:from>
    <xdr:ext cx="194454" cy="557466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F1290542-4A5C-43B2-B281-5A954D26713E}"/>
            </a:ext>
          </a:extLst>
        </xdr:cNvPr>
        <xdr:cNvSpPr txBox="1"/>
      </xdr:nvSpPr>
      <xdr:spPr>
        <a:xfrm>
          <a:off x="8702488" y="898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538</xdr:row>
      <xdr:rowOff>0</xdr:rowOff>
    </xdr:from>
    <xdr:ext cx="194454" cy="557466"/>
    <xdr:sp macro="" textlink="">
      <xdr:nvSpPr>
        <xdr:cNvPr id="1792" name="TextBox 1791">
          <a:extLst>
            <a:ext uri="{FF2B5EF4-FFF2-40B4-BE49-F238E27FC236}">
              <a16:creationId xmlns:a16="http://schemas.microsoft.com/office/drawing/2014/main" id="{31CEAC5F-995E-427D-BEFD-03DADD01971A}"/>
            </a:ext>
          </a:extLst>
        </xdr:cNvPr>
        <xdr:cNvSpPr txBox="1"/>
      </xdr:nvSpPr>
      <xdr:spPr>
        <a:xfrm>
          <a:off x="8702488" y="898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538</xdr:row>
      <xdr:rowOff>0</xdr:rowOff>
    </xdr:from>
    <xdr:ext cx="194454" cy="557466"/>
    <xdr:sp macro="" textlink="">
      <xdr:nvSpPr>
        <xdr:cNvPr id="1793" name="TextBox 1792">
          <a:extLst>
            <a:ext uri="{FF2B5EF4-FFF2-40B4-BE49-F238E27FC236}">
              <a16:creationId xmlns:a16="http://schemas.microsoft.com/office/drawing/2014/main" id="{9EEF2D08-3D74-4FBB-9EB9-59A6D24283AE}"/>
            </a:ext>
          </a:extLst>
        </xdr:cNvPr>
        <xdr:cNvSpPr txBox="1"/>
      </xdr:nvSpPr>
      <xdr:spPr>
        <a:xfrm>
          <a:off x="8702488" y="898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538</xdr:row>
      <xdr:rowOff>0</xdr:rowOff>
    </xdr:from>
    <xdr:ext cx="194454" cy="557466"/>
    <xdr:sp macro="" textlink="">
      <xdr:nvSpPr>
        <xdr:cNvPr id="1794" name="TextBox 1793">
          <a:extLst>
            <a:ext uri="{FF2B5EF4-FFF2-40B4-BE49-F238E27FC236}">
              <a16:creationId xmlns:a16="http://schemas.microsoft.com/office/drawing/2014/main" id="{DA81624D-D0A5-40C6-BD20-246758EFF3B5}"/>
            </a:ext>
          </a:extLst>
        </xdr:cNvPr>
        <xdr:cNvSpPr txBox="1"/>
      </xdr:nvSpPr>
      <xdr:spPr>
        <a:xfrm>
          <a:off x="8683438" y="898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538</xdr:row>
      <xdr:rowOff>0</xdr:rowOff>
    </xdr:from>
    <xdr:ext cx="194454" cy="557466"/>
    <xdr:sp macro="" textlink="">
      <xdr:nvSpPr>
        <xdr:cNvPr id="1795" name="TextBox 1794">
          <a:extLst>
            <a:ext uri="{FF2B5EF4-FFF2-40B4-BE49-F238E27FC236}">
              <a16:creationId xmlns:a16="http://schemas.microsoft.com/office/drawing/2014/main" id="{3B4D28C3-2B66-457A-B251-F2BFAD7C2DE4}"/>
            </a:ext>
          </a:extLst>
        </xdr:cNvPr>
        <xdr:cNvSpPr txBox="1"/>
      </xdr:nvSpPr>
      <xdr:spPr>
        <a:xfrm>
          <a:off x="8702488" y="898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538</xdr:row>
      <xdr:rowOff>0</xdr:rowOff>
    </xdr:from>
    <xdr:ext cx="194454" cy="557466"/>
    <xdr:sp macro="" textlink="">
      <xdr:nvSpPr>
        <xdr:cNvPr id="1796" name="TextBox 1795">
          <a:extLst>
            <a:ext uri="{FF2B5EF4-FFF2-40B4-BE49-F238E27FC236}">
              <a16:creationId xmlns:a16="http://schemas.microsoft.com/office/drawing/2014/main" id="{1A5BB331-6D4B-466A-B8F3-A74B9CF78629}"/>
            </a:ext>
          </a:extLst>
        </xdr:cNvPr>
        <xdr:cNvSpPr txBox="1"/>
      </xdr:nvSpPr>
      <xdr:spPr>
        <a:xfrm>
          <a:off x="8702488" y="898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538</xdr:row>
      <xdr:rowOff>0</xdr:rowOff>
    </xdr:from>
    <xdr:ext cx="194454" cy="557466"/>
    <xdr:sp macro="" textlink="">
      <xdr:nvSpPr>
        <xdr:cNvPr id="1797" name="TextBox 1796">
          <a:extLst>
            <a:ext uri="{FF2B5EF4-FFF2-40B4-BE49-F238E27FC236}">
              <a16:creationId xmlns:a16="http://schemas.microsoft.com/office/drawing/2014/main" id="{563AD540-170F-411A-AF4C-F31B726798E8}"/>
            </a:ext>
          </a:extLst>
        </xdr:cNvPr>
        <xdr:cNvSpPr txBox="1"/>
      </xdr:nvSpPr>
      <xdr:spPr>
        <a:xfrm>
          <a:off x="8702488" y="898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538</xdr:row>
      <xdr:rowOff>0</xdr:rowOff>
    </xdr:from>
    <xdr:ext cx="194454" cy="557466"/>
    <xdr:sp macro="" textlink="">
      <xdr:nvSpPr>
        <xdr:cNvPr id="1798" name="TextBox 1797">
          <a:extLst>
            <a:ext uri="{FF2B5EF4-FFF2-40B4-BE49-F238E27FC236}">
              <a16:creationId xmlns:a16="http://schemas.microsoft.com/office/drawing/2014/main" id="{B86F2FCA-9438-4172-8252-517265216CC9}"/>
            </a:ext>
          </a:extLst>
        </xdr:cNvPr>
        <xdr:cNvSpPr txBox="1"/>
      </xdr:nvSpPr>
      <xdr:spPr>
        <a:xfrm>
          <a:off x="8702488" y="898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538</xdr:row>
      <xdr:rowOff>0</xdr:rowOff>
    </xdr:from>
    <xdr:ext cx="194454" cy="557466"/>
    <xdr:sp macro="" textlink="">
      <xdr:nvSpPr>
        <xdr:cNvPr id="1799" name="TextBox 1798">
          <a:extLst>
            <a:ext uri="{FF2B5EF4-FFF2-40B4-BE49-F238E27FC236}">
              <a16:creationId xmlns:a16="http://schemas.microsoft.com/office/drawing/2014/main" id="{22A5DB60-0B1E-4AA7-88BE-98AFD1D4E309}"/>
            </a:ext>
          </a:extLst>
        </xdr:cNvPr>
        <xdr:cNvSpPr txBox="1"/>
      </xdr:nvSpPr>
      <xdr:spPr>
        <a:xfrm>
          <a:off x="8702488" y="898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538</xdr:row>
      <xdr:rowOff>0</xdr:rowOff>
    </xdr:from>
    <xdr:ext cx="194454" cy="557466"/>
    <xdr:sp macro="" textlink="">
      <xdr:nvSpPr>
        <xdr:cNvPr id="1800" name="TextBox 1799">
          <a:extLst>
            <a:ext uri="{FF2B5EF4-FFF2-40B4-BE49-F238E27FC236}">
              <a16:creationId xmlns:a16="http://schemas.microsoft.com/office/drawing/2014/main" id="{4957BF9D-A96E-4397-8BE9-B878B60C127D}"/>
            </a:ext>
          </a:extLst>
        </xdr:cNvPr>
        <xdr:cNvSpPr txBox="1"/>
      </xdr:nvSpPr>
      <xdr:spPr>
        <a:xfrm>
          <a:off x="8702488" y="898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539</xdr:row>
      <xdr:rowOff>0</xdr:rowOff>
    </xdr:from>
    <xdr:ext cx="194454" cy="557466"/>
    <xdr:sp macro="" textlink="">
      <xdr:nvSpPr>
        <xdr:cNvPr id="1801" name="TextBox 1800">
          <a:extLst>
            <a:ext uri="{FF2B5EF4-FFF2-40B4-BE49-F238E27FC236}">
              <a16:creationId xmlns:a16="http://schemas.microsoft.com/office/drawing/2014/main" id="{8373B09A-8239-488B-A6CF-6BBC74442CAD}"/>
            </a:ext>
          </a:extLst>
        </xdr:cNvPr>
        <xdr:cNvSpPr txBox="1"/>
      </xdr:nvSpPr>
      <xdr:spPr>
        <a:xfrm>
          <a:off x="8683438" y="974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539</xdr:row>
      <xdr:rowOff>0</xdr:rowOff>
    </xdr:from>
    <xdr:ext cx="194454" cy="557466"/>
    <xdr:sp macro="" textlink="">
      <xdr:nvSpPr>
        <xdr:cNvPr id="1802" name="TextBox 1801">
          <a:extLst>
            <a:ext uri="{FF2B5EF4-FFF2-40B4-BE49-F238E27FC236}">
              <a16:creationId xmlns:a16="http://schemas.microsoft.com/office/drawing/2014/main" id="{38681FBF-2B16-41BA-9AAE-F0D9FB124AC7}"/>
            </a:ext>
          </a:extLst>
        </xdr:cNvPr>
        <xdr:cNvSpPr txBox="1"/>
      </xdr:nvSpPr>
      <xdr:spPr>
        <a:xfrm>
          <a:off x="8702488" y="974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539</xdr:row>
      <xdr:rowOff>0</xdr:rowOff>
    </xdr:from>
    <xdr:ext cx="194454" cy="557466"/>
    <xdr:sp macro="" textlink="">
      <xdr:nvSpPr>
        <xdr:cNvPr id="1803" name="TextBox 1802">
          <a:extLst>
            <a:ext uri="{FF2B5EF4-FFF2-40B4-BE49-F238E27FC236}">
              <a16:creationId xmlns:a16="http://schemas.microsoft.com/office/drawing/2014/main" id="{5D3F5802-A4DC-4767-99C4-FECE83A02677}"/>
            </a:ext>
          </a:extLst>
        </xdr:cNvPr>
        <xdr:cNvSpPr txBox="1"/>
      </xdr:nvSpPr>
      <xdr:spPr>
        <a:xfrm>
          <a:off x="8702488" y="974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539</xdr:row>
      <xdr:rowOff>0</xdr:rowOff>
    </xdr:from>
    <xdr:ext cx="194454" cy="557466"/>
    <xdr:sp macro="" textlink="">
      <xdr:nvSpPr>
        <xdr:cNvPr id="1804" name="TextBox 1803">
          <a:extLst>
            <a:ext uri="{FF2B5EF4-FFF2-40B4-BE49-F238E27FC236}">
              <a16:creationId xmlns:a16="http://schemas.microsoft.com/office/drawing/2014/main" id="{18CCE83E-4C38-4B12-9D21-7348A2E658E3}"/>
            </a:ext>
          </a:extLst>
        </xdr:cNvPr>
        <xdr:cNvSpPr txBox="1"/>
      </xdr:nvSpPr>
      <xdr:spPr>
        <a:xfrm>
          <a:off x="8702488" y="974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539</xdr:row>
      <xdr:rowOff>0</xdr:rowOff>
    </xdr:from>
    <xdr:ext cx="194454" cy="557466"/>
    <xdr:sp macro="" textlink="">
      <xdr:nvSpPr>
        <xdr:cNvPr id="1805" name="TextBox 1804">
          <a:extLst>
            <a:ext uri="{FF2B5EF4-FFF2-40B4-BE49-F238E27FC236}">
              <a16:creationId xmlns:a16="http://schemas.microsoft.com/office/drawing/2014/main" id="{09068470-AB91-40BF-A89E-78791FB65A5D}"/>
            </a:ext>
          </a:extLst>
        </xdr:cNvPr>
        <xdr:cNvSpPr txBox="1"/>
      </xdr:nvSpPr>
      <xdr:spPr>
        <a:xfrm>
          <a:off x="8702488" y="974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539</xdr:row>
      <xdr:rowOff>0</xdr:rowOff>
    </xdr:from>
    <xdr:ext cx="194454" cy="557466"/>
    <xdr:sp macro="" textlink="">
      <xdr:nvSpPr>
        <xdr:cNvPr id="1806" name="TextBox 1805">
          <a:extLst>
            <a:ext uri="{FF2B5EF4-FFF2-40B4-BE49-F238E27FC236}">
              <a16:creationId xmlns:a16="http://schemas.microsoft.com/office/drawing/2014/main" id="{1DF0AD70-5410-404F-AECB-CCC78754D894}"/>
            </a:ext>
          </a:extLst>
        </xdr:cNvPr>
        <xdr:cNvSpPr txBox="1"/>
      </xdr:nvSpPr>
      <xdr:spPr>
        <a:xfrm>
          <a:off x="8702488" y="974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539</xdr:row>
      <xdr:rowOff>0</xdr:rowOff>
    </xdr:from>
    <xdr:ext cx="194454" cy="557466"/>
    <xdr:sp macro="" textlink="">
      <xdr:nvSpPr>
        <xdr:cNvPr id="1807" name="TextBox 1806">
          <a:extLst>
            <a:ext uri="{FF2B5EF4-FFF2-40B4-BE49-F238E27FC236}">
              <a16:creationId xmlns:a16="http://schemas.microsoft.com/office/drawing/2014/main" id="{9D33889F-14D2-4F2B-A165-FEF9B6377390}"/>
            </a:ext>
          </a:extLst>
        </xdr:cNvPr>
        <xdr:cNvSpPr txBox="1"/>
      </xdr:nvSpPr>
      <xdr:spPr>
        <a:xfrm>
          <a:off x="8702488" y="974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539</xdr:row>
      <xdr:rowOff>0</xdr:rowOff>
    </xdr:from>
    <xdr:ext cx="194454" cy="557466"/>
    <xdr:sp macro="" textlink="">
      <xdr:nvSpPr>
        <xdr:cNvPr id="1808" name="TextBox 1807">
          <a:extLst>
            <a:ext uri="{FF2B5EF4-FFF2-40B4-BE49-F238E27FC236}">
              <a16:creationId xmlns:a16="http://schemas.microsoft.com/office/drawing/2014/main" id="{281A1DF9-357D-4EAD-9051-8D51EFB3A850}"/>
            </a:ext>
          </a:extLst>
        </xdr:cNvPr>
        <xdr:cNvSpPr txBox="1"/>
      </xdr:nvSpPr>
      <xdr:spPr>
        <a:xfrm>
          <a:off x="8683438" y="974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539</xdr:row>
      <xdr:rowOff>0</xdr:rowOff>
    </xdr:from>
    <xdr:ext cx="194454" cy="557466"/>
    <xdr:sp macro="" textlink="">
      <xdr:nvSpPr>
        <xdr:cNvPr id="1809" name="TextBox 1808">
          <a:extLst>
            <a:ext uri="{FF2B5EF4-FFF2-40B4-BE49-F238E27FC236}">
              <a16:creationId xmlns:a16="http://schemas.microsoft.com/office/drawing/2014/main" id="{28DBCE54-1A0B-4C8F-B4CD-9C892F232E78}"/>
            </a:ext>
          </a:extLst>
        </xdr:cNvPr>
        <xdr:cNvSpPr txBox="1"/>
      </xdr:nvSpPr>
      <xdr:spPr>
        <a:xfrm>
          <a:off x="8702488" y="974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539</xdr:row>
      <xdr:rowOff>0</xdr:rowOff>
    </xdr:from>
    <xdr:ext cx="194454" cy="557466"/>
    <xdr:sp macro="" textlink="">
      <xdr:nvSpPr>
        <xdr:cNvPr id="1810" name="TextBox 1809">
          <a:extLst>
            <a:ext uri="{FF2B5EF4-FFF2-40B4-BE49-F238E27FC236}">
              <a16:creationId xmlns:a16="http://schemas.microsoft.com/office/drawing/2014/main" id="{07DF62F9-7959-43A3-BFDA-DD1100A6A442}"/>
            </a:ext>
          </a:extLst>
        </xdr:cNvPr>
        <xdr:cNvSpPr txBox="1"/>
      </xdr:nvSpPr>
      <xdr:spPr>
        <a:xfrm>
          <a:off x="8702488" y="974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539</xdr:row>
      <xdr:rowOff>0</xdr:rowOff>
    </xdr:from>
    <xdr:ext cx="194454" cy="557466"/>
    <xdr:sp macro="" textlink="">
      <xdr:nvSpPr>
        <xdr:cNvPr id="1811" name="TextBox 1810">
          <a:extLst>
            <a:ext uri="{FF2B5EF4-FFF2-40B4-BE49-F238E27FC236}">
              <a16:creationId xmlns:a16="http://schemas.microsoft.com/office/drawing/2014/main" id="{7690F95C-3519-4AFE-9A8C-591A1D765439}"/>
            </a:ext>
          </a:extLst>
        </xdr:cNvPr>
        <xdr:cNvSpPr txBox="1"/>
      </xdr:nvSpPr>
      <xdr:spPr>
        <a:xfrm>
          <a:off x="8702488" y="974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539</xdr:row>
      <xdr:rowOff>0</xdr:rowOff>
    </xdr:from>
    <xdr:ext cx="194454" cy="557466"/>
    <xdr:sp macro="" textlink="">
      <xdr:nvSpPr>
        <xdr:cNvPr id="1812" name="TextBox 1811">
          <a:extLst>
            <a:ext uri="{FF2B5EF4-FFF2-40B4-BE49-F238E27FC236}">
              <a16:creationId xmlns:a16="http://schemas.microsoft.com/office/drawing/2014/main" id="{6F9307E6-5C66-412C-9266-56585009D98F}"/>
            </a:ext>
          </a:extLst>
        </xdr:cNvPr>
        <xdr:cNvSpPr txBox="1"/>
      </xdr:nvSpPr>
      <xdr:spPr>
        <a:xfrm>
          <a:off x="8702488" y="974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539</xdr:row>
      <xdr:rowOff>0</xdr:rowOff>
    </xdr:from>
    <xdr:ext cx="194454" cy="557466"/>
    <xdr:sp macro="" textlink="">
      <xdr:nvSpPr>
        <xdr:cNvPr id="1813" name="TextBox 1812">
          <a:extLst>
            <a:ext uri="{FF2B5EF4-FFF2-40B4-BE49-F238E27FC236}">
              <a16:creationId xmlns:a16="http://schemas.microsoft.com/office/drawing/2014/main" id="{32AB3DCD-16F9-427A-BA59-9693E935692F}"/>
            </a:ext>
          </a:extLst>
        </xdr:cNvPr>
        <xdr:cNvSpPr txBox="1"/>
      </xdr:nvSpPr>
      <xdr:spPr>
        <a:xfrm>
          <a:off x="8702488" y="974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539</xdr:row>
      <xdr:rowOff>0</xdr:rowOff>
    </xdr:from>
    <xdr:ext cx="194454" cy="557466"/>
    <xdr:sp macro="" textlink="">
      <xdr:nvSpPr>
        <xdr:cNvPr id="1814" name="TextBox 1813">
          <a:extLst>
            <a:ext uri="{FF2B5EF4-FFF2-40B4-BE49-F238E27FC236}">
              <a16:creationId xmlns:a16="http://schemas.microsoft.com/office/drawing/2014/main" id="{AEE45766-F568-4A56-8817-840160EC2076}"/>
            </a:ext>
          </a:extLst>
        </xdr:cNvPr>
        <xdr:cNvSpPr txBox="1"/>
      </xdr:nvSpPr>
      <xdr:spPr>
        <a:xfrm>
          <a:off x="8702488" y="974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540</xdr:row>
      <xdr:rowOff>0</xdr:rowOff>
    </xdr:from>
    <xdr:ext cx="194454" cy="557466"/>
    <xdr:sp macro="" textlink="">
      <xdr:nvSpPr>
        <xdr:cNvPr id="1815" name="TextBox 1814">
          <a:extLst>
            <a:ext uri="{FF2B5EF4-FFF2-40B4-BE49-F238E27FC236}">
              <a16:creationId xmlns:a16="http://schemas.microsoft.com/office/drawing/2014/main" id="{A318B6D5-BAB7-4E3D-9840-83AA8BED5972}"/>
            </a:ext>
          </a:extLst>
        </xdr:cNvPr>
        <xdr:cNvSpPr txBox="1"/>
      </xdr:nvSpPr>
      <xdr:spPr>
        <a:xfrm>
          <a:off x="8683438" y="1050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540</xdr:row>
      <xdr:rowOff>0</xdr:rowOff>
    </xdr:from>
    <xdr:ext cx="194454" cy="557466"/>
    <xdr:sp macro="" textlink="">
      <xdr:nvSpPr>
        <xdr:cNvPr id="1816" name="TextBox 1815">
          <a:extLst>
            <a:ext uri="{FF2B5EF4-FFF2-40B4-BE49-F238E27FC236}">
              <a16:creationId xmlns:a16="http://schemas.microsoft.com/office/drawing/2014/main" id="{6F12F8DD-138D-4B69-991D-906EE15803D2}"/>
            </a:ext>
          </a:extLst>
        </xdr:cNvPr>
        <xdr:cNvSpPr txBox="1"/>
      </xdr:nvSpPr>
      <xdr:spPr>
        <a:xfrm>
          <a:off x="8702488" y="1050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540</xdr:row>
      <xdr:rowOff>0</xdr:rowOff>
    </xdr:from>
    <xdr:ext cx="194454" cy="557466"/>
    <xdr:sp macro="" textlink="">
      <xdr:nvSpPr>
        <xdr:cNvPr id="1817" name="TextBox 1816">
          <a:extLst>
            <a:ext uri="{FF2B5EF4-FFF2-40B4-BE49-F238E27FC236}">
              <a16:creationId xmlns:a16="http://schemas.microsoft.com/office/drawing/2014/main" id="{49F47636-0B51-4182-8107-047BB2826F0B}"/>
            </a:ext>
          </a:extLst>
        </xdr:cNvPr>
        <xdr:cNvSpPr txBox="1"/>
      </xdr:nvSpPr>
      <xdr:spPr>
        <a:xfrm>
          <a:off x="8702488" y="1050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540</xdr:row>
      <xdr:rowOff>0</xdr:rowOff>
    </xdr:from>
    <xdr:ext cx="194454" cy="557466"/>
    <xdr:sp macro="" textlink="">
      <xdr:nvSpPr>
        <xdr:cNvPr id="1818" name="TextBox 1817">
          <a:extLst>
            <a:ext uri="{FF2B5EF4-FFF2-40B4-BE49-F238E27FC236}">
              <a16:creationId xmlns:a16="http://schemas.microsoft.com/office/drawing/2014/main" id="{006E8436-62B3-4794-AAD4-CC834CCF428B}"/>
            </a:ext>
          </a:extLst>
        </xdr:cNvPr>
        <xdr:cNvSpPr txBox="1"/>
      </xdr:nvSpPr>
      <xdr:spPr>
        <a:xfrm>
          <a:off x="8702488" y="1050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540</xdr:row>
      <xdr:rowOff>0</xdr:rowOff>
    </xdr:from>
    <xdr:ext cx="194454" cy="557466"/>
    <xdr:sp macro="" textlink="">
      <xdr:nvSpPr>
        <xdr:cNvPr id="1819" name="TextBox 1818">
          <a:extLst>
            <a:ext uri="{FF2B5EF4-FFF2-40B4-BE49-F238E27FC236}">
              <a16:creationId xmlns:a16="http://schemas.microsoft.com/office/drawing/2014/main" id="{9295A129-DD24-4482-AA48-08C70295B2F3}"/>
            </a:ext>
          </a:extLst>
        </xdr:cNvPr>
        <xdr:cNvSpPr txBox="1"/>
      </xdr:nvSpPr>
      <xdr:spPr>
        <a:xfrm>
          <a:off x="8702488" y="1050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540</xdr:row>
      <xdr:rowOff>0</xdr:rowOff>
    </xdr:from>
    <xdr:ext cx="194454" cy="557466"/>
    <xdr:sp macro="" textlink="">
      <xdr:nvSpPr>
        <xdr:cNvPr id="1820" name="TextBox 1819">
          <a:extLst>
            <a:ext uri="{FF2B5EF4-FFF2-40B4-BE49-F238E27FC236}">
              <a16:creationId xmlns:a16="http://schemas.microsoft.com/office/drawing/2014/main" id="{A70BE13D-6ACB-4420-96D1-5D6A21FC80BB}"/>
            </a:ext>
          </a:extLst>
        </xdr:cNvPr>
        <xdr:cNvSpPr txBox="1"/>
      </xdr:nvSpPr>
      <xdr:spPr>
        <a:xfrm>
          <a:off x="8702488" y="1050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540</xdr:row>
      <xdr:rowOff>0</xdr:rowOff>
    </xdr:from>
    <xdr:ext cx="194454" cy="557466"/>
    <xdr:sp macro="" textlink="">
      <xdr:nvSpPr>
        <xdr:cNvPr id="1821" name="TextBox 1820">
          <a:extLst>
            <a:ext uri="{FF2B5EF4-FFF2-40B4-BE49-F238E27FC236}">
              <a16:creationId xmlns:a16="http://schemas.microsoft.com/office/drawing/2014/main" id="{8CDEF156-AB1B-4FDF-8036-F94A49E044B7}"/>
            </a:ext>
          </a:extLst>
        </xdr:cNvPr>
        <xdr:cNvSpPr txBox="1"/>
      </xdr:nvSpPr>
      <xdr:spPr>
        <a:xfrm>
          <a:off x="8702488" y="1050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540</xdr:row>
      <xdr:rowOff>0</xdr:rowOff>
    </xdr:from>
    <xdr:ext cx="194454" cy="557466"/>
    <xdr:sp macro="" textlink="">
      <xdr:nvSpPr>
        <xdr:cNvPr id="1822" name="TextBox 1821">
          <a:extLst>
            <a:ext uri="{FF2B5EF4-FFF2-40B4-BE49-F238E27FC236}">
              <a16:creationId xmlns:a16="http://schemas.microsoft.com/office/drawing/2014/main" id="{DA6312C9-193A-4B6A-A48C-3DA9830A3FA5}"/>
            </a:ext>
          </a:extLst>
        </xdr:cNvPr>
        <xdr:cNvSpPr txBox="1"/>
      </xdr:nvSpPr>
      <xdr:spPr>
        <a:xfrm>
          <a:off x="8683438" y="1050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540</xdr:row>
      <xdr:rowOff>0</xdr:rowOff>
    </xdr:from>
    <xdr:ext cx="194454" cy="557466"/>
    <xdr:sp macro="" textlink="">
      <xdr:nvSpPr>
        <xdr:cNvPr id="1823" name="TextBox 1822">
          <a:extLst>
            <a:ext uri="{FF2B5EF4-FFF2-40B4-BE49-F238E27FC236}">
              <a16:creationId xmlns:a16="http://schemas.microsoft.com/office/drawing/2014/main" id="{A1F3E2A8-9477-454D-88F6-0B5C0FFBB687}"/>
            </a:ext>
          </a:extLst>
        </xdr:cNvPr>
        <xdr:cNvSpPr txBox="1"/>
      </xdr:nvSpPr>
      <xdr:spPr>
        <a:xfrm>
          <a:off x="8702488" y="1050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540</xdr:row>
      <xdr:rowOff>0</xdr:rowOff>
    </xdr:from>
    <xdr:ext cx="194454" cy="557466"/>
    <xdr:sp macro="" textlink="">
      <xdr:nvSpPr>
        <xdr:cNvPr id="1824" name="TextBox 1823">
          <a:extLst>
            <a:ext uri="{FF2B5EF4-FFF2-40B4-BE49-F238E27FC236}">
              <a16:creationId xmlns:a16="http://schemas.microsoft.com/office/drawing/2014/main" id="{14CEF420-C613-4206-B203-1A1EBC28ECD8}"/>
            </a:ext>
          </a:extLst>
        </xdr:cNvPr>
        <xdr:cNvSpPr txBox="1"/>
      </xdr:nvSpPr>
      <xdr:spPr>
        <a:xfrm>
          <a:off x="8702488" y="1050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540</xdr:row>
      <xdr:rowOff>0</xdr:rowOff>
    </xdr:from>
    <xdr:ext cx="194454" cy="557466"/>
    <xdr:sp macro="" textlink="">
      <xdr:nvSpPr>
        <xdr:cNvPr id="1825" name="TextBox 1824">
          <a:extLst>
            <a:ext uri="{FF2B5EF4-FFF2-40B4-BE49-F238E27FC236}">
              <a16:creationId xmlns:a16="http://schemas.microsoft.com/office/drawing/2014/main" id="{64240541-B547-4DA0-B9CB-30A143907CE7}"/>
            </a:ext>
          </a:extLst>
        </xdr:cNvPr>
        <xdr:cNvSpPr txBox="1"/>
      </xdr:nvSpPr>
      <xdr:spPr>
        <a:xfrm>
          <a:off x="8702488" y="1050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540</xdr:row>
      <xdr:rowOff>0</xdr:rowOff>
    </xdr:from>
    <xdr:ext cx="194454" cy="557466"/>
    <xdr:sp macro="" textlink="">
      <xdr:nvSpPr>
        <xdr:cNvPr id="1826" name="TextBox 1825">
          <a:extLst>
            <a:ext uri="{FF2B5EF4-FFF2-40B4-BE49-F238E27FC236}">
              <a16:creationId xmlns:a16="http://schemas.microsoft.com/office/drawing/2014/main" id="{7F3B6721-E740-41CC-BB30-D9A0257C1E66}"/>
            </a:ext>
          </a:extLst>
        </xdr:cNvPr>
        <xdr:cNvSpPr txBox="1"/>
      </xdr:nvSpPr>
      <xdr:spPr>
        <a:xfrm>
          <a:off x="8702488" y="1050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540</xdr:row>
      <xdr:rowOff>0</xdr:rowOff>
    </xdr:from>
    <xdr:ext cx="194454" cy="557466"/>
    <xdr:sp macro="" textlink="">
      <xdr:nvSpPr>
        <xdr:cNvPr id="1827" name="TextBox 1826">
          <a:extLst>
            <a:ext uri="{FF2B5EF4-FFF2-40B4-BE49-F238E27FC236}">
              <a16:creationId xmlns:a16="http://schemas.microsoft.com/office/drawing/2014/main" id="{7729E0E0-4455-4E0F-8FF3-CD60CB10CB0C}"/>
            </a:ext>
          </a:extLst>
        </xdr:cNvPr>
        <xdr:cNvSpPr txBox="1"/>
      </xdr:nvSpPr>
      <xdr:spPr>
        <a:xfrm>
          <a:off x="8702488" y="1050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540</xdr:row>
      <xdr:rowOff>0</xdr:rowOff>
    </xdr:from>
    <xdr:ext cx="194454" cy="557466"/>
    <xdr:sp macro="" textlink="">
      <xdr:nvSpPr>
        <xdr:cNvPr id="1828" name="TextBox 1827">
          <a:extLst>
            <a:ext uri="{FF2B5EF4-FFF2-40B4-BE49-F238E27FC236}">
              <a16:creationId xmlns:a16="http://schemas.microsoft.com/office/drawing/2014/main" id="{4EB82ED8-B519-46BD-8430-B367376E5C6D}"/>
            </a:ext>
          </a:extLst>
        </xdr:cNvPr>
        <xdr:cNvSpPr txBox="1"/>
      </xdr:nvSpPr>
      <xdr:spPr>
        <a:xfrm>
          <a:off x="8702488" y="1050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541</xdr:row>
      <xdr:rowOff>0</xdr:rowOff>
    </xdr:from>
    <xdr:ext cx="194454" cy="557466"/>
    <xdr:sp macro="" textlink="">
      <xdr:nvSpPr>
        <xdr:cNvPr id="1829" name="TextBox 1828">
          <a:extLst>
            <a:ext uri="{FF2B5EF4-FFF2-40B4-BE49-F238E27FC236}">
              <a16:creationId xmlns:a16="http://schemas.microsoft.com/office/drawing/2014/main" id="{251D8312-47F3-4BD4-A7C8-841220E5B747}"/>
            </a:ext>
          </a:extLst>
        </xdr:cNvPr>
        <xdr:cNvSpPr txBox="1"/>
      </xdr:nvSpPr>
      <xdr:spPr>
        <a:xfrm>
          <a:off x="8683438" y="1126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541</xdr:row>
      <xdr:rowOff>0</xdr:rowOff>
    </xdr:from>
    <xdr:ext cx="194454" cy="557466"/>
    <xdr:sp macro="" textlink="">
      <xdr:nvSpPr>
        <xdr:cNvPr id="1830" name="TextBox 1829">
          <a:extLst>
            <a:ext uri="{FF2B5EF4-FFF2-40B4-BE49-F238E27FC236}">
              <a16:creationId xmlns:a16="http://schemas.microsoft.com/office/drawing/2014/main" id="{0E15966A-B4F8-4054-A775-74A3DE27F05E}"/>
            </a:ext>
          </a:extLst>
        </xdr:cNvPr>
        <xdr:cNvSpPr txBox="1"/>
      </xdr:nvSpPr>
      <xdr:spPr>
        <a:xfrm>
          <a:off x="8702488" y="1126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541</xdr:row>
      <xdr:rowOff>0</xdr:rowOff>
    </xdr:from>
    <xdr:ext cx="194454" cy="557466"/>
    <xdr:sp macro="" textlink="">
      <xdr:nvSpPr>
        <xdr:cNvPr id="1831" name="TextBox 1830">
          <a:extLst>
            <a:ext uri="{FF2B5EF4-FFF2-40B4-BE49-F238E27FC236}">
              <a16:creationId xmlns:a16="http://schemas.microsoft.com/office/drawing/2014/main" id="{B92A1E41-F1AF-438F-AEDB-0CAA08A7BC23}"/>
            </a:ext>
          </a:extLst>
        </xdr:cNvPr>
        <xdr:cNvSpPr txBox="1"/>
      </xdr:nvSpPr>
      <xdr:spPr>
        <a:xfrm>
          <a:off x="8702488" y="1126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541</xdr:row>
      <xdr:rowOff>0</xdr:rowOff>
    </xdr:from>
    <xdr:ext cx="194454" cy="557466"/>
    <xdr:sp macro="" textlink="">
      <xdr:nvSpPr>
        <xdr:cNvPr id="1832" name="TextBox 1831">
          <a:extLst>
            <a:ext uri="{FF2B5EF4-FFF2-40B4-BE49-F238E27FC236}">
              <a16:creationId xmlns:a16="http://schemas.microsoft.com/office/drawing/2014/main" id="{047BF7A3-2569-4C67-A72A-DFB8872759EE}"/>
            </a:ext>
          </a:extLst>
        </xdr:cNvPr>
        <xdr:cNvSpPr txBox="1"/>
      </xdr:nvSpPr>
      <xdr:spPr>
        <a:xfrm>
          <a:off x="8702488" y="1126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541</xdr:row>
      <xdr:rowOff>0</xdr:rowOff>
    </xdr:from>
    <xdr:ext cx="194454" cy="557466"/>
    <xdr:sp macro="" textlink="">
      <xdr:nvSpPr>
        <xdr:cNvPr id="1833" name="TextBox 1832">
          <a:extLst>
            <a:ext uri="{FF2B5EF4-FFF2-40B4-BE49-F238E27FC236}">
              <a16:creationId xmlns:a16="http://schemas.microsoft.com/office/drawing/2014/main" id="{B9363A6C-8AD5-4376-A501-3B809376A26C}"/>
            </a:ext>
          </a:extLst>
        </xdr:cNvPr>
        <xdr:cNvSpPr txBox="1"/>
      </xdr:nvSpPr>
      <xdr:spPr>
        <a:xfrm>
          <a:off x="8702488" y="1126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541</xdr:row>
      <xdr:rowOff>0</xdr:rowOff>
    </xdr:from>
    <xdr:ext cx="194454" cy="557466"/>
    <xdr:sp macro="" textlink="">
      <xdr:nvSpPr>
        <xdr:cNvPr id="1834" name="TextBox 1833">
          <a:extLst>
            <a:ext uri="{FF2B5EF4-FFF2-40B4-BE49-F238E27FC236}">
              <a16:creationId xmlns:a16="http://schemas.microsoft.com/office/drawing/2014/main" id="{3770E3A1-5168-4C3E-8128-FD6E43106575}"/>
            </a:ext>
          </a:extLst>
        </xdr:cNvPr>
        <xdr:cNvSpPr txBox="1"/>
      </xdr:nvSpPr>
      <xdr:spPr>
        <a:xfrm>
          <a:off x="8702488" y="1126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541</xdr:row>
      <xdr:rowOff>0</xdr:rowOff>
    </xdr:from>
    <xdr:ext cx="194454" cy="557466"/>
    <xdr:sp macro="" textlink="">
      <xdr:nvSpPr>
        <xdr:cNvPr id="1835" name="TextBox 1834">
          <a:extLst>
            <a:ext uri="{FF2B5EF4-FFF2-40B4-BE49-F238E27FC236}">
              <a16:creationId xmlns:a16="http://schemas.microsoft.com/office/drawing/2014/main" id="{A7792ACF-0613-4402-B39D-92263E80646E}"/>
            </a:ext>
          </a:extLst>
        </xdr:cNvPr>
        <xdr:cNvSpPr txBox="1"/>
      </xdr:nvSpPr>
      <xdr:spPr>
        <a:xfrm>
          <a:off x="8702488" y="1126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541</xdr:row>
      <xdr:rowOff>0</xdr:rowOff>
    </xdr:from>
    <xdr:ext cx="194454" cy="557466"/>
    <xdr:sp macro="" textlink="">
      <xdr:nvSpPr>
        <xdr:cNvPr id="1836" name="TextBox 1835">
          <a:extLst>
            <a:ext uri="{FF2B5EF4-FFF2-40B4-BE49-F238E27FC236}">
              <a16:creationId xmlns:a16="http://schemas.microsoft.com/office/drawing/2014/main" id="{B4FFC529-F656-4539-9635-8039D2495287}"/>
            </a:ext>
          </a:extLst>
        </xdr:cNvPr>
        <xdr:cNvSpPr txBox="1"/>
      </xdr:nvSpPr>
      <xdr:spPr>
        <a:xfrm>
          <a:off x="8683438" y="1126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541</xdr:row>
      <xdr:rowOff>0</xdr:rowOff>
    </xdr:from>
    <xdr:ext cx="194454" cy="557466"/>
    <xdr:sp macro="" textlink="">
      <xdr:nvSpPr>
        <xdr:cNvPr id="1837" name="TextBox 1836">
          <a:extLst>
            <a:ext uri="{FF2B5EF4-FFF2-40B4-BE49-F238E27FC236}">
              <a16:creationId xmlns:a16="http://schemas.microsoft.com/office/drawing/2014/main" id="{6CE09D2C-59A4-42D8-8821-FA639F812DBB}"/>
            </a:ext>
          </a:extLst>
        </xdr:cNvPr>
        <xdr:cNvSpPr txBox="1"/>
      </xdr:nvSpPr>
      <xdr:spPr>
        <a:xfrm>
          <a:off x="8702488" y="1126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541</xdr:row>
      <xdr:rowOff>0</xdr:rowOff>
    </xdr:from>
    <xdr:ext cx="194454" cy="557466"/>
    <xdr:sp macro="" textlink="">
      <xdr:nvSpPr>
        <xdr:cNvPr id="1838" name="TextBox 1837">
          <a:extLst>
            <a:ext uri="{FF2B5EF4-FFF2-40B4-BE49-F238E27FC236}">
              <a16:creationId xmlns:a16="http://schemas.microsoft.com/office/drawing/2014/main" id="{9C4567C0-DAD1-4623-9A04-CD5141A42322}"/>
            </a:ext>
          </a:extLst>
        </xdr:cNvPr>
        <xdr:cNvSpPr txBox="1"/>
      </xdr:nvSpPr>
      <xdr:spPr>
        <a:xfrm>
          <a:off x="8702488" y="1126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541</xdr:row>
      <xdr:rowOff>0</xdr:rowOff>
    </xdr:from>
    <xdr:ext cx="194454" cy="557466"/>
    <xdr:sp macro="" textlink="">
      <xdr:nvSpPr>
        <xdr:cNvPr id="1839" name="TextBox 1838">
          <a:extLst>
            <a:ext uri="{FF2B5EF4-FFF2-40B4-BE49-F238E27FC236}">
              <a16:creationId xmlns:a16="http://schemas.microsoft.com/office/drawing/2014/main" id="{69E511D5-4A81-41AE-8D03-BAF542E59600}"/>
            </a:ext>
          </a:extLst>
        </xdr:cNvPr>
        <xdr:cNvSpPr txBox="1"/>
      </xdr:nvSpPr>
      <xdr:spPr>
        <a:xfrm>
          <a:off x="8702488" y="1126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541</xdr:row>
      <xdr:rowOff>0</xdr:rowOff>
    </xdr:from>
    <xdr:ext cx="194454" cy="557466"/>
    <xdr:sp macro="" textlink="">
      <xdr:nvSpPr>
        <xdr:cNvPr id="1840" name="TextBox 1839">
          <a:extLst>
            <a:ext uri="{FF2B5EF4-FFF2-40B4-BE49-F238E27FC236}">
              <a16:creationId xmlns:a16="http://schemas.microsoft.com/office/drawing/2014/main" id="{6640574B-295C-443C-970D-E5C39ED121A5}"/>
            </a:ext>
          </a:extLst>
        </xdr:cNvPr>
        <xdr:cNvSpPr txBox="1"/>
      </xdr:nvSpPr>
      <xdr:spPr>
        <a:xfrm>
          <a:off x="8702488" y="1126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541</xdr:row>
      <xdr:rowOff>0</xdr:rowOff>
    </xdr:from>
    <xdr:ext cx="194454" cy="557466"/>
    <xdr:sp macro="" textlink="">
      <xdr:nvSpPr>
        <xdr:cNvPr id="1841" name="TextBox 1840">
          <a:extLst>
            <a:ext uri="{FF2B5EF4-FFF2-40B4-BE49-F238E27FC236}">
              <a16:creationId xmlns:a16="http://schemas.microsoft.com/office/drawing/2014/main" id="{91C4AE8C-D1B6-4A10-8A2E-01BEFCE39FBF}"/>
            </a:ext>
          </a:extLst>
        </xdr:cNvPr>
        <xdr:cNvSpPr txBox="1"/>
      </xdr:nvSpPr>
      <xdr:spPr>
        <a:xfrm>
          <a:off x="8702488" y="1126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541</xdr:row>
      <xdr:rowOff>0</xdr:rowOff>
    </xdr:from>
    <xdr:ext cx="194454" cy="557466"/>
    <xdr:sp macro="" textlink="">
      <xdr:nvSpPr>
        <xdr:cNvPr id="1842" name="TextBox 1841">
          <a:extLst>
            <a:ext uri="{FF2B5EF4-FFF2-40B4-BE49-F238E27FC236}">
              <a16:creationId xmlns:a16="http://schemas.microsoft.com/office/drawing/2014/main" id="{DFB02BE7-D8CF-4EAF-832F-64323C15C680}"/>
            </a:ext>
          </a:extLst>
        </xdr:cNvPr>
        <xdr:cNvSpPr txBox="1"/>
      </xdr:nvSpPr>
      <xdr:spPr>
        <a:xfrm>
          <a:off x="8702488" y="1126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542</xdr:row>
      <xdr:rowOff>0</xdr:rowOff>
    </xdr:from>
    <xdr:ext cx="194454" cy="557466"/>
    <xdr:sp macro="" textlink="">
      <xdr:nvSpPr>
        <xdr:cNvPr id="1843" name="TextBox 1842">
          <a:extLst>
            <a:ext uri="{FF2B5EF4-FFF2-40B4-BE49-F238E27FC236}">
              <a16:creationId xmlns:a16="http://schemas.microsoft.com/office/drawing/2014/main" id="{56E4A83E-EC94-46B4-B54E-37A675FB99B8}"/>
            </a:ext>
          </a:extLst>
        </xdr:cNvPr>
        <xdr:cNvSpPr txBox="1"/>
      </xdr:nvSpPr>
      <xdr:spPr>
        <a:xfrm>
          <a:off x="8683438" y="1203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542</xdr:row>
      <xdr:rowOff>0</xdr:rowOff>
    </xdr:from>
    <xdr:ext cx="194454" cy="557466"/>
    <xdr:sp macro="" textlink="">
      <xdr:nvSpPr>
        <xdr:cNvPr id="1844" name="TextBox 1843">
          <a:extLst>
            <a:ext uri="{FF2B5EF4-FFF2-40B4-BE49-F238E27FC236}">
              <a16:creationId xmlns:a16="http://schemas.microsoft.com/office/drawing/2014/main" id="{F40B6890-7402-4990-995C-CFC2B6B89B66}"/>
            </a:ext>
          </a:extLst>
        </xdr:cNvPr>
        <xdr:cNvSpPr txBox="1"/>
      </xdr:nvSpPr>
      <xdr:spPr>
        <a:xfrm>
          <a:off x="8702488" y="1203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542</xdr:row>
      <xdr:rowOff>0</xdr:rowOff>
    </xdr:from>
    <xdr:ext cx="194454" cy="557466"/>
    <xdr:sp macro="" textlink="">
      <xdr:nvSpPr>
        <xdr:cNvPr id="1845" name="TextBox 1844">
          <a:extLst>
            <a:ext uri="{FF2B5EF4-FFF2-40B4-BE49-F238E27FC236}">
              <a16:creationId xmlns:a16="http://schemas.microsoft.com/office/drawing/2014/main" id="{AEF98B75-9D78-48EE-AB4E-88DD7CE59159}"/>
            </a:ext>
          </a:extLst>
        </xdr:cNvPr>
        <xdr:cNvSpPr txBox="1"/>
      </xdr:nvSpPr>
      <xdr:spPr>
        <a:xfrm>
          <a:off x="8702488" y="1203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542</xdr:row>
      <xdr:rowOff>0</xdr:rowOff>
    </xdr:from>
    <xdr:ext cx="194454" cy="557466"/>
    <xdr:sp macro="" textlink="">
      <xdr:nvSpPr>
        <xdr:cNvPr id="1846" name="TextBox 1845">
          <a:extLst>
            <a:ext uri="{FF2B5EF4-FFF2-40B4-BE49-F238E27FC236}">
              <a16:creationId xmlns:a16="http://schemas.microsoft.com/office/drawing/2014/main" id="{8AA94BA2-2E38-4EC3-B9B9-9F96B560152C}"/>
            </a:ext>
          </a:extLst>
        </xdr:cNvPr>
        <xdr:cNvSpPr txBox="1"/>
      </xdr:nvSpPr>
      <xdr:spPr>
        <a:xfrm>
          <a:off x="8702488" y="1203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542</xdr:row>
      <xdr:rowOff>0</xdr:rowOff>
    </xdr:from>
    <xdr:ext cx="194454" cy="557466"/>
    <xdr:sp macro="" textlink="">
      <xdr:nvSpPr>
        <xdr:cNvPr id="1847" name="TextBox 1846">
          <a:extLst>
            <a:ext uri="{FF2B5EF4-FFF2-40B4-BE49-F238E27FC236}">
              <a16:creationId xmlns:a16="http://schemas.microsoft.com/office/drawing/2014/main" id="{74888927-43B4-4947-BFFD-F743ED3F1A92}"/>
            </a:ext>
          </a:extLst>
        </xdr:cNvPr>
        <xdr:cNvSpPr txBox="1"/>
      </xdr:nvSpPr>
      <xdr:spPr>
        <a:xfrm>
          <a:off x="8702488" y="1203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542</xdr:row>
      <xdr:rowOff>0</xdr:rowOff>
    </xdr:from>
    <xdr:ext cx="194454" cy="557466"/>
    <xdr:sp macro="" textlink="">
      <xdr:nvSpPr>
        <xdr:cNvPr id="1848" name="TextBox 1847">
          <a:extLst>
            <a:ext uri="{FF2B5EF4-FFF2-40B4-BE49-F238E27FC236}">
              <a16:creationId xmlns:a16="http://schemas.microsoft.com/office/drawing/2014/main" id="{EE771736-22E2-4257-9DFE-EEBF9D8F03B5}"/>
            </a:ext>
          </a:extLst>
        </xdr:cNvPr>
        <xdr:cNvSpPr txBox="1"/>
      </xdr:nvSpPr>
      <xdr:spPr>
        <a:xfrm>
          <a:off x="8702488" y="1203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542</xdr:row>
      <xdr:rowOff>0</xdr:rowOff>
    </xdr:from>
    <xdr:ext cx="194454" cy="557466"/>
    <xdr:sp macro="" textlink="">
      <xdr:nvSpPr>
        <xdr:cNvPr id="1849" name="TextBox 1848">
          <a:extLst>
            <a:ext uri="{FF2B5EF4-FFF2-40B4-BE49-F238E27FC236}">
              <a16:creationId xmlns:a16="http://schemas.microsoft.com/office/drawing/2014/main" id="{9C475D7D-8C50-4BF7-8975-F13C54049F24}"/>
            </a:ext>
          </a:extLst>
        </xdr:cNvPr>
        <xdr:cNvSpPr txBox="1"/>
      </xdr:nvSpPr>
      <xdr:spPr>
        <a:xfrm>
          <a:off x="8702488" y="1203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542</xdr:row>
      <xdr:rowOff>0</xdr:rowOff>
    </xdr:from>
    <xdr:ext cx="194454" cy="557466"/>
    <xdr:sp macro="" textlink="">
      <xdr:nvSpPr>
        <xdr:cNvPr id="1850" name="TextBox 1849">
          <a:extLst>
            <a:ext uri="{FF2B5EF4-FFF2-40B4-BE49-F238E27FC236}">
              <a16:creationId xmlns:a16="http://schemas.microsoft.com/office/drawing/2014/main" id="{F4FE0E43-3820-4D61-B5FB-86F3BA66D922}"/>
            </a:ext>
          </a:extLst>
        </xdr:cNvPr>
        <xdr:cNvSpPr txBox="1"/>
      </xdr:nvSpPr>
      <xdr:spPr>
        <a:xfrm>
          <a:off x="8683438" y="1203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542</xdr:row>
      <xdr:rowOff>0</xdr:rowOff>
    </xdr:from>
    <xdr:ext cx="194454" cy="557466"/>
    <xdr:sp macro="" textlink="">
      <xdr:nvSpPr>
        <xdr:cNvPr id="1851" name="TextBox 1850">
          <a:extLst>
            <a:ext uri="{FF2B5EF4-FFF2-40B4-BE49-F238E27FC236}">
              <a16:creationId xmlns:a16="http://schemas.microsoft.com/office/drawing/2014/main" id="{E1EE4017-6AE6-4741-A4F8-B0A333694552}"/>
            </a:ext>
          </a:extLst>
        </xdr:cNvPr>
        <xdr:cNvSpPr txBox="1"/>
      </xdr:nvSpPr>
      <xdr:spPr>
        <a:xfrm>
          <a:off x="8702488" y="1203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542</xdr:row>
      <xdr:rowOff>0</xdr:rowOff>
    </xdr:from>
    <xdr:ext cx="194454" cy="557466"/>
    <xdr:sp macro="" textlink="">
      <xdr:nvSpPr>
        <xdr:cNvPr id="1852" name="TextBox 1851">
          <a:extLst>
            <a:ext uri="{FF2B5EF4-FFF2-40B4-BE49-F238E27FC236}">
              <a16:creationId xmlns:a16="http://schemas.microsoft.com/office/drawing/2014/main" id="{C6EA0C5A-CD25-4065-9433-0E6D582B2DF7}"/>
            </a:ext>
          </a:extLst>
        </xdr:cNvPr>
        <xdr:cNvSpPr txBox="1"/>
      </xdr:nvSpPr>
      <xdr:spPr>
        <a:xfrm>
          <a:off x="8702488" y="1203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542</xdr:row>
      <xdr:rowOff>0</xdr:rowOff>
    </xdr:from>
    <xdr:ext cx="194454" cy="557466"/>
    <xdr:sp macro="" textlink="">
      <xdr:nvSpPr>
        <xdr:cNvPr id="1853" name="TextBox 1852">
          <a:extLst>
            <a:ext uri="{FF2B5EF4-FFF2-40B4-BE49-F238E27FC236}">
              <a16:creationId xmlns:a16="http://schemas.microsoft.com/office/drawing/2014/main" id="{CB2F0A18-6801-4909-A80F-21E95FC4D9A6}"/>
            </a:ext>
          </a:extLst>
        </xdr:cNvPr>
        <xdr:cNvSpPr txBox="1"/>
      </xdr:nvSpPr>
      <xdr:spPr>
        <a:xfrm>
          <a:off x="8702488" y="1203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542</xdr:row>
      <xdr:rowOff>0</xdr:rowOff>
    </xdr:from>
    <xdr:ext cx="194454" cy="557466"/>
    <xdr:sp macro="" textlink="">
      <xdr:nvSpPr>
        <xdr:cNvPr id="1854" name="TextBox 1853">
          <a:extLst>
            <a:ext uri="{FF2B5EF4-FFF2-40B4-BE49-F238E27FC236}">
              <a16:creationId xmlns:a16="http://schemas.microsoft.com/office/drawing/2014/main" id="{BD1432FF-73FB-4F6F-BC58-A8408ED01E7F}"/>
            </a:ext>
          </a:extLst>
        </xdr:cNvPr>
        <xdr:cNvSpPr txBox="1"/>
      </xdr:nvSpPr>
      <xdr:spPr>
        <a:xfrm>
          <a:off x="8702488" y="1203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542</xdr:row>
      <xdr:rowOff>0</xdr:rowOff>
    </xdr:from>
    <xdr:ext cx="194454" cy="557466"/>
    <xdr:sp macro="" textlink="">
      <xdr:nvSpPr>
        <xdr:cNvPr id="1855" name="TextBox 1854">
          <a:extLst>
            <a:ext uri="{FF2B5EF4-FFF2-40B4-BE49-F238E27FC236}">
              <a16:creationId xmlns:a16="http://schemas.microsoft.com/office/drawing/2014/main" id="{D1713442-8B8D-41A1-A7FC-A83A70A07FD6}"/>
            </a:ext>
          </a:extLst>
        </xdr:cNvPr>
        <xdr:cNvSpPr txBox="1"/>
      </xdr:nvSpPr>
      <xdr:spPr>
        <a:xfrm>
          <a:off x="8702488" y="1203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542</xdr:row>
      <xdr:rowOff>0</xdr:rowOff>
    </xdr:from>
    <xdr:ext cx="194454" cy="557466"/>
    <xdr:sp macro="" textlink="">
      <xdr:nvSpPr>
        <xdr:cNvPr id="1856" name="TextBox 1855">
          <a:extLst>
            <a:ext uri="{FF2B5EF4-FFF2-40B4-BE49-F238E27FC236}">
              <a16:creationId xmlns:a16="http://schemas.microsoft.com/office/drawing/2014/main" id="{684EDDAD-6526-4895-ABDF-BEB9E9C616BA}"/>
            </a:ext>
          </a:extLst>
        </xdr:cNvPr>
        <xdr:cNvSpPr txBox="1"/>
      </xdr:nvSpPr>
      <xdr:spPr>
        <a:xfrm>
          <a:off x="8702488" y="1203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543</xdr:row>
      <xdr:rowOff>0</xdr:rowOff>
    </xdr:from>
    <xdr:ext cx="194454" cy="557466"/>
    <xdr:sp macro="" textlink="">
      <xdr:nvSpPr>
        <xdr:cNvPr id="1857" name="TextBox 1856">
          <a:extLst>
            <a:ext uri="{FF2B5EF4-FFF2-40B4-BE49-F238E27FC236}">
              <a16:creationId xmlns:a16="http://schemas.microsoft.com/office/drawing/2014/main" id="{BA372BDC-F8C1-485E-83E4-2ADCABBDACB0}"/>
            </a:ext>
          </a:extLst>
        </xdr:cNvPr>
        <xdr:cNvSpPr txBox="1"/>
      </xdr:nvSpPr>
      <xdr:spPr>
        <a:xfrm>
          <a:off x="8683438" y="1279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543</xdr:row>
      <xdr:rowOff>0</xdr:rowOff>
    </xdr:from>
    <xdr:ext cx="194454" cy="557466"/>
    <xdr:sp macro="" textlink="">
      <xdr:nvSpPr>
        <xdr:cNvPr id="1858" name="TextBox 1857">
          <a:extLst>
            <a:ext uri="{FF2B5EF4-FFF2-40B4-BE49-F238E27FC236}">
              <a16:creationId xmlns:a16="http://schemas.microsoft.com/office/drawing/2014/main" id="{6FA921BB-B79F-4895-B059-05DC96A9C55E}"/>
            </a:ext>
          </a:extLst>
        </xdr:cNvPr>
        <xdr:cNvSpPr txBox="1"/>
      </xdr:nvSpPr>
      <xdr:spPr>
        <a:xfrm>
          <a:off x="8702488" y="1279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543</xdr:row>
      <xdr:rowOff>0</xdr:rowOff>
    </xdr:from>
    <xdr:ext cx="194454" cy="557466"/>
    <xdr:sp macro="" textlink="">
      <xdr:nvSpPr>
        <xdr:cNvPr id="1859" name="TextBox 1858">
          <a:extLst>
            <a:ext uri="{FF2B5EF4-FFF2-40B4-BE49-F238E27FC236}">
              <a16:creationId xmlns:a16="http://schemas.microsoft.com/office/drawing/2014/main" id="{3C48CC18-5320-491B-A4FC-1B5223DF50D6}"/>
            </a:ext>
          </a:extLst>
        </xdr:cNvPr>
        <xdr:cNvSpPr txBox="1"/>
      </xdr:nvSpPr>
      <xdr:spPr>
        <a:xfrm>
          <a:off x="8702488" y="1279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543</xdr:row>
      <xdr:rowOff>0</xdr:rowOff>
    </xdr:from>
    <xdr:ext cx="194454" cy="557466"/>
    <xdr:sp macro="" textlink="">
      <xdr:nvSpPr>
        <xdr:cNvPr id="1860" name="TextBox 1859">
          <a:extLst>
            <a:ext uri="{FF2B5EF4-FFF2-40B4-BE49-F238E27FC236}">
              <a16:creationId xmlns:a16="http://schemas.microsoft.com/office/drawing/2014/main" id="{7186621D-0570-4801-B51E-31DF957F8CEF}"/>
            </a:ext>
          </a:extLst>
        </xdr:cNvPr>
        <xdr:cNvSpPr txBox="1"/>
      </xdr:nvSpPr>
      <xdr:spPr>
        <a:xfrm>
          <a:off x="8702488" y="1279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543</xdr:row>
      <xdr:rowOff>0</xdr:rowOff>
    </xdr:from>
    <xdr:ext cx="194454" cy="557466"/>
    <xdr:sp macro="" textlink="">
      <xdr:nvSpPr>
        <xdr:cNvPr id="1861" name="TextBox 1860">
          <a:extLst>
            <a:ext uri="{FF2B5EF4-FFF2-40B4-BE49-F238E27FC236}">
              <a16:creationId xmlns:a16="http://schemas.microsoft.com/office/drawing/2014/main" id="{BEB773CA-2E0D-4760-9344-523B2516BCFF}"/>
            </a:ext>
          </a:extLst>
        </xdr:cNvPr>
        <xdr:cNvSpPr txBox="1"/>
      </xdr:nvSpPr>
      <xdr:spPr>
        <a:xfrm>
          <a:off x="8702488" y="1279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543</xdr:row>
      <xdr:rowOff>0</xdr:rowOff>
    </xdr:from>
    <xdr:ext cx="194454" cy="557466"/>
    <xdr:sp macro="" textlink="">
      <xdr:nvSpPr>
        <xdr:cNvPr id="1862" name="TextBox 1861">
          <a:extLst>
            <a:ext uri="{FF2B5EF4-FFF2-40B4-BE49-F238E27FC236}">
              <a16:creationId xmlns:a16="http://schemas.microsoft.com/office/drawing/2014/main" id="{B4EDD6A4-9868-4369-B7C7-14FB13BEEBEB}"/>
            </a:ext>
          </a:extLst>
        </xdr:cNvPr>
        <xdr:cNvSpPr txBox="1"/>
      </xdr:nvSpPr>
      <xdr:spPr>
        <a:xfrm>
          <a:off x="8702488" y="1279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543</xdr:row>
      <xdr:rowOff>0</xdr:rowOff>
    </xdr:from>
    <xdr:ext cx="194454" cy="557466"/>
    <xdr:sp macro="" textlink="">
      <xdr:nvSpPr>
        <xdr:cNvPr id="1863" name="TextBox 1862">
          <a:extLst>
            <a:ext uri="{FF2B5EF4-FFF2-40B4-BE49-F238E27FC236}">
              <a16:creationId xmlns:a16="http://schemas.microsoft.com/office/drawing/2014/main" id="{0B87E599-0384-4C42-B6E1-A19BABB74966}"/>
            </a:ext>
          </a:extLst>
        </xdr:cNvPr>
        <xdr:cNvSpPr txBox="1"/>
      </xdr:nvSpPr>
      <xdr:spPr>
        <a:xfrm>
          <a:off x="8702488" y="1279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543</xdr:row>
      <xdr:rowOff>0</xdr:rowOff>
    </xdr:from>
    <xdr:ext cx="194454" cy="557466"/>
    <xdr:sp macro="" textlink="">
      <xdr:nvSpPr>
        <xdr:cNvPr id="1864" name="TextBox 1863">
          <a:extLst>
            <a:ext uri="{FF2B5EF4-FFF2-40B4-BE49-F238E27FC236}">
              <a16:creationId xmlns:a16="http://schemas.microsoft.com/office/drawing/2014/main" id="{437B76D1-C95E-4D50-AC04-F109B440B793}"/>
            </a:ext>
          </a:extLst>
        </xdr:cNvPr>
        <xdr:cNvSpPr txBox="1"/>
      </xdr:nvSpPr>
      <xdr:spPr>
        <a:xfrm>
          <a:off x="8683438" y="1279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543</xdr:row>
      <xdr:rowOff>0</xdr:rowOff>
    </xdr:from>
    <xdr:ext cx="194454" cy="557466"/>
    <xdr:sp macro="" textlink="">
      <xdr:nvSpPr>
        <xdr:cNvPr id="1865" name="TextBox 1864">
          <a:extLst>
            <a:ext uri="{FF2B5EF4-FFF2-40B4-BE49-F238E27FC236}">
              <a16:creationId xmlns:a16="http://schemas.microsoft.com/office/drawing/2014/main" id="{D6C46C38-5F5A-40D9-A808-0585E428C1CE}"/>
            </a:ext>
          </a:extLst>
        </xdr:cNvPr>
        <xdr:cNvSpPr txBox="1"/>
      </xdr:nvSpPr>
      <xdr:spPr>
        <a:xfrm>
          <a:off x="8702488" y="1279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543</xdr:row>
      <xdr:rowOff>0</xdr:rowOff>
    </xdr:from>
    <xdr:ext cx="194454" cy="557466"/>
    <xdr:sp macro="" textlink="">
      <xdr:nvSpPr>
        <xdr:cNvPr id="1866" name="TextBox 1865">
          <a:extLst>
            <a:ext uri="{FF2B5EF4-FFF2-40B4-BE49-F238E27FC236}">
              <a16:creationId xmlns:a16="http://schemas.microsoft.com/office/drawing/2014/main" id="{EB41BFEE-8850-4EBC-A5A5-4648CFFED4CA}"/>
            </a:ext>
          </a:extLst>
        </xdr:cNvPr>
        <xdr:cNvSpPr txBox="1"/>
      </xdr:nvSpPr>
      <xdr:spPr>
        <a:xfrm>
          <a:off x="8702488" y="1279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543</xdr:row>
      <xdr:rowOff>0</xdr:rowOff>
    </xdr:from>
    <xdr:ext cx="194454" cy="557466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id="{A1A4A0D7-1ABC-458D-8E1C-EF409C89DFE7}"/>
            </a:ext>
          </a:extLst>
        </xdr:cNvPr>
        <xdr:cNvSpPr txBox="1"/>
      </xdr:nvSpPr>
      <xdr:spPr>
        <a:xfrm>
          <a:off x="8702488" y="1279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543</xdr:row>
      <xdr:rowOff>0</xdr:rowOff>
    </xdr:from>
    <xdr:ext cx="194454" cy="557466"/>
    <xdr:sp macro="" textlink="">
      <xdr:nvSpPr>
        <xdr:cNvPr id="1868" name="TextBox 1867">
          <a:extLst>
            <a:ext uri="{FF2B5EF4-FFF2-40B4-BE49-F238E27FC236}">
              <a16:creationId xmlns:a16="http://schemas.microsoft.com/office/drawing/2014/main" id="{171F20BF-1C0C-4474-B58D-87E7E140CECB}"/>
            </a:ext>
          </a:extLst>
        </xdr:cNvPr>
        <xdr:cNvSpPr txBox="1"/>
      </xdr:nvSpPr>
      <xdr:spPr>
        <a:xfrm>
          <a:off x="8702488" y="1279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543</xdr:row>
      <xdr:rowOff>0</xdr:rowOff>
    </xdr:from>
    <xdr:ext cx="194454" cy="557466"/>
    <xdr:sp macro="" textlink="">
      <xdr:nvSpPr>
        <xdr:cNvPr id="1869" name="TextBox 1868">
          <a:extLst>
            <a:ext uri="{FF2B5EF4-FFF2-40B4-BE49-F238E27FC236}">
              <a16:creationId xmlns:a16="http://schemas.microsoft.com/office/drawing/2014/main" id="{92EDA125-9E15-4CAD-90A7-C32701EE8FA8}"/>
            </a:ext>
          </a:extLst>
        </xdr:cNvPr>
        <xdr:cNvSpPr txBox="1"/>
      </xdr:nvSpPr>
      <xdr:spPr>
        <a:xfrm>
          <a:off x="8702488" y="1279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543</xdr:row>
      <xdr:rowOff>0</xdr:rowOff>
    </xdr:from>
    <xdr:ext cx="194454" cy="557466"/>
    <xdr:sp macro="" textlink="">
      <xdr:nvSpPr>
        <xdr:cNvPr id="1870" name="TextBox 1869">
          <a:extLst>
            <a:ext uri="{FF2B5EF4-FFF2-40B4-BE49-F238E27FC236}">
              <a16:creationId xmlns:a16="http://schemas.microsoft.com/office/drawing/2014/main" id="{4D970161-C38D-46BD-A57F-3E32503105DA}"/>
            </a:ext>
          </a:extLst>
        </xdr:cNvPr>
        <xdr:cNvSpPr txBox="1"/>
      </xdr:nvSpPr>
      <xdr:spPr>
        <a:xfrm>
          <a:off x="8702488" y="1279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544</xdr:row>
      <xdr:rowOff>0</xdr:rowOff>
    </xdr:from>
    <xdr:ext cx="194454" cy="557466"/>
    <xdr:sp macro="" textlink="">
      <xdr:nvSpPr>
        <xdr:cNvPr id="1871" name="TextBox 1870">
          <a:extLst>
            <a:ext uri="{FF2B5EF4-FFF2-40B4-BE49-F238E27FC236}">
              <a16:creationId xmlns:a16="http://schemas.microsoft.com/office/drawing/2014/main" id="{BAA5E713-9AF4-4656-9C01-0F1EE177109E}"/>
            </a:ext>
          </a:extLst>
        </xdr:cNvPr>
        <xdr:cNvSpPr txBox="1"/>
      </xdr:nvSpPr>
      <xdr:spPr>
        <a:xfrm>
          <a:off x="8683438" y="1355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544</xdr:row>
      <xdr:rowOff>0</xdr:rowOff>
    </xdr:from>
    <xdr:ext cx="194454" cy="557466"/>
    <xdr:sp macro="" textlink="">
      <xdr:nvSpPr>
        <xdr:cNvPr id="1872" name="TextBox 1871">
          <a:extLst>
            <a:ext uri="{FF2B5EF4-FFF2-40B4-BE49-F238E27FC236}">
              <a16:creationId xmlns:a16="http://schemas.microsoft.com/office/drawing/2014/main" id="{5F0124A1-92CF-4B9D-A313-A0E10C1EE054}"/>
            </a:ext>
          </a:extLst>
        </xdr:cNvPr>
        <xdr:cNvSpPr txBox="1"/>
      </xdr:nvSpPr>
      <xdr:spPr>
        <a:xfrm>
          <a:off x="8702488" y="1355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544</xdr:row>
      <xdr:rowOff>0</xdr:rowOff>
    </xdr:from>
    <xdr:ext cx="194454" cy="557466"/>
    <xdr:sp macro="" textlink="">
      <xdr:nvSpPr>
        <xdr:cNvPr id="1873" name="TextBox 1872">
          <a:extLst>
            <a:ext uri="{FF2B5EF4-FFF2-40B4-BE49-F238E27FC236}">
              <a16:creationId xmlns:a16="http://schemas.microsoft.com/office/drawing/2014/main" id="{38156A07-1D1F-4F83-A38C-4A5F6002F920}"/>
            </a:ext>
          </a:extLst>
        </xdr:cNvPr>
        <xdr:cNvSpPr txBox="1"/>
      </xdr:nvSpPr>
      <xdr:spPr>
        <a:xfrm>
          <a:off x="8702488" y="1355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544</xdr:row>
      <xdr:rowOff>0</xdr:rowOff>
    </xdr:from>
    <xdr:ext cx="194454" cy="557466"/>
    <xdr:sp macro="" textlink="">
      <xdr:nvSpPr>
        <xdr:cNvPr id="1874" name="TextBox 1873">
          <a:extLst>
            <a:ext uri="{FF2B5EF4-FFF2-40B4-BE49-F238E27FC236}">
              <a16:creationId xmlns:a16="http://schemas.microsoft.com/office/drawing/2014/main" id="{A46870CC-AEC2-4D36-9204-22B5BA2ADB06}"/>
            </a:ext>
          </a:extLst>
        </xdr:cNvPr>
        <xdr:cNvSpPr txBox="1"/>
      </xdr:nvSpPr>
      <xdr:spPr>
        <a:xfrm>
          <a:off x="8702488" y="1355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544</xdr:row>
      <xdr:rowOff>0</xdr:rowOff>
    </xdr:from>
    <xdr:ext cx="194454" cy="557466"/>
    <xdr:sp macro="" textlink="">
      <xdr:nvSpPr>
        <xdr:cNvPr id="1875" name="TextBox 1874">
          <a:extLst>
            <a:ext uri="{FF2B5EF4-FFF2-40B4-BE49-F238E27FC236}">
              <a16:creationId xmlns:a16="http://schemas.microsoft.com/office/drawing/2014/main" id="{FCA2ECAB-E7C6-4DDF-BE18-360BD099B451}"/>
            </a:ext>
          </a:extLst>
        </xdr:cNvPr>
        <xdr:cNvSpPr txBox="1"/>
      </xdr:nvSpPr>
      <xdr:spPr>
        <a:xfrm>
          <a:off x="8702488" y="1355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544</xdr:row>
      <xdr:rowOff>0</xdr:rowOff>
    </xdr:from>
    <xdr:ext cx="194454" cy="557466"/>
    <xdr:sp macro="" textlink="">
      <xdr:nvSpPr>
        <xdr:cNvPr id="1876" name="TextBox 1875">
          <a:extLst>
            <a:ext uri="{FF2B5EF4-FFF2-40B4-BE49-F238E27FC236}">
              <a16:creationId xmlns:a16="http://schemas.microsoft.com/office/drawing/2014/main" id="{7837DB07-48FF-4D5D-86F9-256A432F39D5}"/>
            </a:ext>
          </a:extLst>
        </xdr:cNvPr>
        <xdr:cNvSpPr txBox="1"/>
      </xdr:nvSpPr>
      <xdr:spPr>
        <a:xfrm>
          <a:off x="8702488" y="1355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544</xdr:row>
      <xdr:rowOff>0</xdr:rowOff>
    </xdr:from>
    <xdr:ext cx="194454" cy="557466"/>
    <xdr:sp macro="" textlink="">
      <xdr:nvSpPr>
        <xdr:cNvPr id="1877" name="TextBox 1876">
          <a:extLst>
            <a:ext uri="{FF2B5EF4-FFF2-40B4-BE49-F238E27FC236}">
              <a16:creationId xmlns:a16="http://schemas.microsoft.com/office/drawing/2014/main" id="{361DD9C8-B327-4750-B43B-C5D473B2C632}"/>
            </a:ext>
          </a:extLst>
        </xdr:cNvPr>
        <xdr:cNvSpPr txBox="1"/>
      </xdr:nvSpPr>
      <xdr:spPr>
        <a:xfrm>
          <a:off x="8702488" y="1355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544</xdr:row>
      <xdr:rowOff>0</xdr:rowOff>
    </xdr:from>
    <xdr:ext cx="194454" cy="557466"/>
    <xdr:sp macro="" textlink="">
      <xdr:nvSpPr>
        <xdr:cNvPr id="1878" name="TextBox 1877">
          <a:extLst>
            <a:ext uri="{FF2B5EF4-FFF2-40B4-BE49-F238E27FC236}">
              <a16:creationId xmlns:a16="http://schemas.microsoft.com/office/drawing/2014/main" id="{57F4E490-3ADE-4CA8-A83F-4476A376F883}"/>
            </a:ext>
          </a:extLst>
        </xdr:cNvPr>
        <xdr:cNvSpPr txBox="1"/>
      </xdr:nvSpPr>
      <xdr:spPr>
        <a:xfrm>
          <a:off x="8683438" y="1355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544</xdr:row>
      <xdr:rowOff>0</xdr:rowOff>
    </xdr:from>
    <xdr:ext cx="194454" cy="557466"/>
    <xdr:sp macro="" textlink="">
      <xdr:nvSpPr>
        <xdr:cNvPr id="1879" name="TextBox 1878">
          <a:extLst>
            <a:ext uri="{FF2B5EF4-FFF2-40B4-BE49-F238E27FC236}">
              <a16:creationId xmlns:a16="http://schemas.microsoft.com/office/drawing/2014/main" id="{4CB36747-A8DE-48D5-A856-19B90AD07497}"/>
            </a:ext>
          </a:extLst>
        </xdr:cNvPr>
        <xdr:cNvSpPr txBox="1"/>
      </xdr:nvSpPr>
      <xdr:spPr>
        <a:xfrm>
          <a:off x="8702488" y="1355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544</xdr:row>
      <xdr:rowOff>0</xdr:rowOff>
    </xdr:from>
    <xdr:ext cx="194454" cy="557466"/>
    <xdr:sp macro="" textlink="">
      <xdr:nvSpPr>
        <xdr:cNvPr id="1880" name="TextBox 1879">
          <a:extLst>
            <a:ext uri="{FF2B5EF4-FFF2-40B4-BE49-F238E27FC236}">
              <a16:creationId xmlns:a16="http://schemas.microsoft.com/office/drawing/2014/main" id="{A3C46565-AFAE-4A74-9C68-6E1B6BF933D6}"/>
            </a:ext>
          </a:extLst>
        </xdr:cNvPr>
        <xdr:cNvSpPr txBox="1"/>
      </xdr:nvSpPr>
      <xdr:spPr>
        <a:xfrm>
          <a:off x="8702488" y="1355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544</xdr:row>
      <xdr:rowOff>0</xdr:rowOff>
    </xdr:from>
    <xdr:ext cx="194454" cy="557466"/>
    <xdr:sp macro="" textlink="">
      <xdr:nvSpPr>
        <xdr:cNvPr id="1881" name="TextBox 1880">
          <a:extLst>
            <a:ext uri="{FF2B5EF4-FFF2-40B4-BE49-F238E27FC236}">
              <a16:creationId xmlns:a16="http://schemas.microsoft.com/office/drawing/2014/main" id="{27E84BC2-EF39-4F99-BD2F-F6854EE9CFDB}"/>
            </a:ext>
          </a:extLst>
        </xdr:cNvPr>
        <xdr:cNvSpPr txBox="1"/>
      </xdr:nvSpPr>
      <xdr:spPr>
        <a:xfrm>
          <a:off x="8702488" y="1355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544</xdr:row>
      <xdr:rowOff>0</xdr:rowOff>
    </xdr:from>
    <xdr:ext cx="194454" cy="557466"/>
    <xdr:sp macro="" textlink="">
      <xdr:nvSpPr>
        <xdr:cNvPr id="1882" name="TextBox 1881">
          <a:extLst>
            <a:ext uri="{FF2B5EF4-FFF2-40B4-BE49-F238E27FC236}">
              <a16:creationId xmlns:a16="http://schemas.microsoft.com/office/drawing/2014/main" id="{F19C2146-C990-4ACE-8735-F456915D589B}"/>
            </a:ext>
          </a:extLst>
        </xdr:cNvPr>
        <xdr:cNvSpPr txBox="1"/>
      </xdr:nvSpPr>
      <xdr:spPr>
        <a:xfrm>
          <a:off x="8702488" y="1355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544</xdr:row>
      <xdr:rowOff>0</xdr:rowOff>
    </xdr:from>
    <xdr:ext cx="194454" cy="557466"/>
    <xdr:sp macro="" textlink="">
      <xdr:nvSpPr>
        <xdr:cNvPr id="1883" name="TextBox 1882">
          <a:extLst>
            <a:ext uri="{FF2B5EF4-FFF2-40B4-BE49-F238E27FC236}">
              <a16:creationId xmlns:a16="http://schemas.microsoft.com/office/drawing/2014/main" id="{5ACA705A-D2F5-4575-9EED-472A69DFC27B}"/>
            </a:ext>
          </a:extLst>
        </xdr:cNvPr>
        <xdr:cNvSpPr txBox="1"/>
      </xdr:nvSpPr>
      <xdr:spPr>
        <a:xfrm>
          <a:off x="8702488" y="1355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544</xdr:row>
      <xdr:rowOff>0</xdr:rowOff>
    </xdr:from>
    <xdr:ext cx="194454" cy="557466"/>
    <xdr:sp macro="" textlink="">
      <xdr:nvSpPr>
        <xdr:cNvPr id="1884" name="TextBox 1883">
          <a:extLst>
            <a:ext uri="{FF2B5EF4-FFF2-40B4-BE49-F238E27FC236}">
              <a16:creationId xmlns:a16="http://schemas.microsoft.com/office/drawing/2014/main" id="{AABE9FFB-4529-4C33-9D09-E6DF3C255581}"/>
            </a:ext>
          </a:extLst>
        </xdr:cNvPr>
        <xdr:cNvSpPr txBox="1"/>
      </xdr:nvSpPr>
      <xdr:spPr>
        <a:xfrm>
          <a:off x="8702488" y="1355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545</xdr:row>
      <xdr:rowOff>0</xdr:rowOff>
    </xdr:from>
    <xdr:ext cx="194454" cy="557466"/>
    <xdr:sp macro="" textlink="">
      <xdr:nvSpPr>
        <xdr:cNvPr id="1885" name="TextBox 1884">
          <a:extLst>
            <a:ext uri="{FF2B5EF4-FFF2-40B4-BE49-F238E27FC236}">
              <a16:creationId xmlns:a16="http://schemas.microsoft.com/office/drawing/2014/main" id="{C1126D40-EA84-4F73-BFCC-F5025428FA43}"/>
            </a:ext>
          </a:extLst>
        </xdr:cNvPr>
        <xdr:cNvSpPr txBox="1"/>
      </xdr:nvSpPr>
      <xdr:spPr>
        <a:xfrm>
          <a:off x="8683438" y="1431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545</xdr:row>
      <xdr:rowOff>0</xdr:rowOff>
    </xdr:from>
    <xdr:ext cx="194454" cy="557466"/>
    <xdr:sp macro="" textlink="">
      <xdr:nvSpPr>
        <xdr:cNvPr id="1886" name="TextBox 1885">
          <a:extLst>
            <a:ext uri="{FF2B5EF4-FFF2-40B4-BE49-F238E27FC236}">
              <a16:creationId xmlns:a16="http://schemas.microsoft.com/office/drawing/2014/main" id="{32D33596-61F8-4F0C-B6A7-F9ADB1072FFA}"/>
            </a:ext>
          </a:extLst>
        </xdr:cNvPr>
        <xdr:cNvSpPr txBox="1"/>
      </xdr:nvSpPr>
      <xdr:spPr>
        <a:xfrm>
          <a:off x="8702488" y="1431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545</xdr:row>
      <xdr:rowOff>0</xdr:rowOff>
    </xdr:from>
    <xdr:ext cx="194454" cy="557466"/>
    <xdr:sp macro="" textlink="">
      <xdr:nvSpPr>
        <xdr:cNvPr id="1887" name="TextBox 1886">
          <a:extLst>
            <a:ext uri="{FF2B5EF4-FFF2-40B4-BE49-F238E27FC236}">
              <a16:creationId xmlns:a16="http://schemas.microsoft.com/office/drawing/2014/main" id="{6FE12D1C-FD22-4992-8633-CC7575A92731}"/>
            </a:ext>
          </a:extLst>
        </xdr:cNvPr>
        <xdr:cNvSpPr txBox="1"/>
      </xdr:nvSpPr>
      <xdr:spPr>
        <a:xfrm>
          <a:off x="8702488" y="1431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545</xdr:row>
      <xdr:rowOff>0</xdr:rowOff>
    </xdr:from>
    <xdr:ext cx="194454" cy="557466"/>
    <xdr:sp macro="" textlink="">
      <xdr:nvSpPr>
        <xdr:cNvPr id="1888" name="TextBox 1887">
          <a:extLst>
            <a:ext uri="{FF2B5EF4-FFF2-40B4-BE49-F238E27FC236}">
              <a16:creationId xmlns:a16="http://schemas.microsoft.com/office/drawing/2014/main" id="{B1589B8B-7B93-48AB-8099-7020EEAF3028}"/>
            </a:ext>
          </a:extLst>
        </xdr:cNvPr>
        <xdr:cNvSpPr txBox="1"/>
      </xdr:nvSpPr>
      <xdr:spPr>
        <a:xfrm>
          <a:off x="8702488" y="1431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545</xdr:row>
      <xdr:rowOff>0</xdr:rowOff>
    </xdr:from>
    <xdr:ext cx="194454" cy="557466"/>
    <xdr:sp macro="" textlink="">
      <xdr:nvSpPr>
        <xdr:cNvPr id="1889" name="TextBox 1888">
          <a:extLst>
            <a:ext uri="{FF2B5EF4-FFF2-40B4-BE49-F238E27FC236}">
              <a16:creationId xmlns:a16="http://schemas.microsoft.com/office/drawing/2014/main" id="{A75FF533-8BD2-400B-A59B-9524554EA1F9}"/>
            </a:ext>
          </a:extLst>
        </xdr:cNvPr>
        <xdr:cNvSpPr txBox="1"/>
      </xdr:nvSpPr>
      <xdr:spPr>
        <a:xfrm>
          <a:off x="8702488" y="1431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545</xdr:row>
      <xdr:rowOff>0</xdr:rowOff>
    </xdr:from>
    <xdr:ext cx="194454" cy="557466"/>
    <xdr:sp macro="" textlink="">
      <xdr:nvSpPr>
        <xdr:cNvPr id="1890" name="TextBox 1889">
          <a:extLst>
            <a:ext uri="{FF2B5EF4-FFF2-40B4-BE49-F238E27FC236}">
              <a16:creationId xmlns:a16="http://schemas.microsoft.com/office/drawing/2014/main" id="{B4FC1DB3-1ACD-4A71-8F2C-FD442962FA29}"/>
            </a:ext>
          </a:extLst>
        </xdr:cNvPr>
        <xdr:cNvSpPr txBox="1"/>
      </xdr:nvSpPr>
      <xdr:spPr>
        <a:xfrm>
          <a:off x="8702488" y="1431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545</xdr:row>
      <xdr:rowOff>0</xdr:rowOff>
    </xdr:from>
    <xdr:ext cx="194454" cy="557466"/>
    <xdr:sp macro="" textlink="">
      <xdr:nvSpPr>
        <xdr:cNvPr id="1891" name="TextBox 1890">
          <a:extLst>
            <a:ext uri="{FF2B5EF4-FFF2-40B4-BE49-F238E27FC236}">
              <a16:creationId xmlns:a16="http://schemas.microsoft.com/office/drawing/2014/main" id="{02930088-614A-4694-AF3A-2B3C28CBA608}"/>
            </a:ext>
          </a:extLst>
        </xdr:cNvPr>
        <xdr:cNvSpPr txBox="1"/>
      </xdr:nvSpPr>
      <xdr:spPr>
        <a:xfrm>
          <a:off x="8702488" y="1431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545</xdr:row>
      <xdr:rowOff>0</xdr:rowOff>
    </xdr:from>
    <xdr:ext cx="194454" cy="557466"/>
    <xdr:sp macro="" textlink="">
      <xdr:nvSpPr>
        <xdr:cNvPr id="1892" name="TextBox 1891">
          <a:extLst>
            <a:ext uri="{FF2B5EF4-FFF2-40B4-BE49-F238E27FC236}">
              <a16:creationId xmlns:a16="http://schemas.microsoft.com/office/drawing/2014/main" id="{AF982A92-AA8F-47F5-A65E-D292912A523A}"/>
            </a:ext>
          </a:extLst>
        </xdr:cNvPr>
        <xdr:cNvSpPr txBox="1"/>
      </xdr:nvSpPr>
      <xdr:spPr>
        <a:xfrm>
          <a:off x="8683438" y="1431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545</xdr:row>
      <xdr:rowOff>0</xdr:rowOff>
    </xdr:from>
    <xdr:ext cx="194454" cy="557466"/>
    <xdr:sp macro="" textlink="">
      <xdr:nvSpPr>
        <xdr:cNvPr id="1893" name="TextBox 1892">
          <a:extLst>
            <a:ext uri="{FF2B5EF4-FFF2-40B4-BE49-F238E27FC236}">
              <a16:creationId xmlns:a16="http://schemas.microsoft.com/office/drawing/2014/main" id="{60B27FB4-6360-4054-BFEB-EE796B7090FF}"/>
            </a:ext>
          </a:extLst>
        </xdr:cNvPr>
        <xdr:cNvSpPr txBox="1"/>
      </xdr:nvSpPr>
      <xdr:spPr>
        <a:xfrm>
          <a:off x="8702488" y="1431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545</xdr:row>
      <xdr:rowOff>0</xdr:rowOff>
    </xdr:from>
    <xdr:ext cx="194454" cy="557466"/>
    <xdr:sp macro="" textlink="">
      <xdr:nvSpPr>
        <xdr:cNvPr id="1894" name="TextBox 1893">
          <a:extLst>
            <a:ext uri="{FF2B5EF4-FFF2-40B4-BE49-F238E27FC236}">
              <a16:creationId xmlns:a16="http://schemas.microsoft.com/office/drawing/2014/main" id="{C04ECEED-3770-40D4-914A-65AE6E95E729}"/>
            </a:ext>
          </a:extLst>
        </xdr:cNvPr>
        <xdr:cNvSpPr txBox="1"/>
      </xdr:nvSpPr>
      <xdr:spPr>
        <a:xfrm>
          <a:off x="8702488" y="1431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545</xdr:row>
      <xdr:rowOff>0</xdr:rowOff>
    </xdr:from>
    <xdr:ext cx="194454" cy="557466"/>
    <xdr:sp macro="" textlink="">
      <xdr:nvSpPr>
        <xdr:cNvPr id="1895" name="TextBox 1894">
          <a:extLst>
            <a:ext uri="{FF2B5EF4-FFF2-40B4-BE49-F238E27FC236}">
              <a16:creationId xmlns:a16="http://schemas.microsoft.com/office/drawing/2014/main" id="{97AFD12A-609D-4738-B617-DD1D2779219E}"/>
            </a:ext>
          </a:extLst>
        </xdr:cNvPr>
        <xdr:cNvSpPr txBox="1"/>
      </xdr:nvSpPr>
      <xdr:spPr>
        <a:xfrm>
          <a:off x="8702488" y="1431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545</xdr:row>
      <xdr:rowOff>0</xdr:rowOff>
    </xdr:from>
    <xdr:ext cx="194454" cy="557466"/>
    <xdr:sp macro="" textlink="">
      <xdr:nvSpPr>
        <xdr:cNvPr id="1896" name="TextBox 1895">
          <a:extLst>
            <a:ext uri="{FF2B5EF4-FFF2-40B4-BE49-F238E27FC236}">
              <a16:creationId xmlns:a16="http://schemas.microsoft.com/office/drawing/2014/main" id="{21BFB829-C267-4C03-9839-61E68C2EFBD6}"/>
            </a:ext>
          </a:extLst>
        </xdr:cNvPr>
        <xdr:cNvSpPr txBox="1"/>
      </xdr:nvSpPr>
      <xdr:spPr>
        <a:xfrm>
          <a:off x="8702488" y="1431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545</xdr:row>
      <xdr:rowOff>0</xdr:rowOff>
    </xdr:from>
    <xdr:ext cx="194454" cy="557466"/>
    <xdr:sp macro="" textlink="">
      <xdr:nvSpPr>
        <xdr:cNvPr id="1897" name="TextBox 1896">
          <a:extLst>
            <a:ext uri="{FF2B5EF4-FFF2-40B4-BE49-F238E27FC236}">
              <a16:creationId xmlns:a16="http://schemas.microsoft.com/office/drawing/2014/main" id="{FD908314-5FC9-4C93-9ED1-B2825771FA75}"/>
            </a:ext>
          </a:extLst>
        </xdr:cNvPr>
        <xdr:cNvSpPr txBox="1"/>
      </xdr:nvSpPr>
      <xdr:spPr>
        <a:xfrm>
          <a:off x="8702488" y="1431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545</xdr:row>
      <xdr:rowOff>0</xdr:rowOff>
    </xdr:from>
    <xdr:ext cx="194454" cy="557466"/>
    <xdr:sp macro="" textlink="">
      <xdr:nvSpPr>
        <xdr:cNvPr id="1898" name="TextBox 1897">
          <a:extLst>
            <a:ext uri="{FF2B5EF4-FFF2-40B4-BE49-F238E27FC236}">
              <a16:creationId xmlns:a16="http://schemas.microsoft.com/office/drawing/2014/main" id="{464C29BD-1A02-4802-B255-ACB79655246C}"/>
            </a:ext>
          </a:extLst>
        </xdr:cNvPr>
        <xdr:cNvSpPr txBox="1"/>
      </xdr:nvSpPr>
      <xdr:spPr>
        <a:xfrm>
          <a:off x="8702488" y="1431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546</xdr:row>
      <xdr:rowOff>0</xdr:rowOff>
    </xdr:from>
    <xdr:ext cx="194454" cy="557466"/>
    <xdr:sp macro="" textlink="">
      <xdr:nvSpPr>
        <xdr:cNvPr id="1899" name="TextBox 1898">
          <a:extLst>
            <a:ext uri="{FF2B5EF4-FFF2-40B4-BE49-F238E27FC236}">
              <a16:creationId xmlns:a16="http://schemas.microsoft.com/office/drawing/2014/main" id="{B314AA35-D6DD-4A2E-AB24-DAC730F156B1}"/>
            </a:ext>
          </a:extLst>
        </xdr:cNvPr>
        <xdr:cNvSpPr txBox="1"/>
      </xdr:nvSpPr>
      <xdr:spPr>
        <a:xfrm>
          <a:off x="8683438" y="1507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546</xdr:row>
      <xdr:rowOff>0</xdr:rowOff>
    </xdr:from>
    <xdr:ext cx="194454" cy="557466"/>
    <xdr:sp macro="" textlink="">
      <xdr:nvSpPr>
        <xdr:cNvPr id="1900" name="TextBox 1899">
          <a:extLst>
            <a:ext uri="{FF2B5EF4-FFF2-40B4-BE49-F238E27FC236}">
              <a16:creationId xmlns:a16="http://schemas.microsoft.com/office/drawing/2014/main" id="{0A4E4E08-1EAE-44A2-974E-79CE2031CD5F}"/>
            </a:ext>
          </a:extLst>
        </xdr:cNvPr>
        <xdr:cNvSpPr txBox="1"/>
      </xdr:nvSpPr>
      <xdr:spPr>
        <a:xfrm>
          <a:off x="8702488" y="1507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546</xdr:row>
      <xdr:rowOff>0</xdr:rowOff>
    </xdr:from>
    <xdr:ext cx="194454" cy="557466"/>
    <xdr:sp macro="" textlink="">
      <xdr:nvSpPr>
        <xdr:cNvPr id="1901" name="TextBox 1900">
          <a:extLst>
            <a:ext uri="{FF2B5EF4-FFF2-40B4-BE49-F238E27FC236}">
              <a16:creationId xmlns:a16="http://schemas.microsoft.com/office/drawing/2014/main" id="{0AD1370B-51D9-4F63-A71A-AA61559C35FB}"/>
            </a:ext>
          </a:extLst>
        </xdr:cNvPr>
        <xdr:cNvSpPr txBox="1"/>
      </xdr:nvSpPr>
      <xdr:spPr>
        <a:xfrm>
          <a:off x="8702488" y="1507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546</xdr:row>
      <xdr:rowOff>0</xdr:rowOff>
    </xdr:from>
    <xdr:ext cx="194454" cy="557466"/>
    <xdr:sp macro="" textlink="">
      <xdr:nvSpPr>
        <xdr:cNvPr id="1902" name="TextBox 1901">
          <a:extLst>
            <a:ext uri="{FF2B5EF4-FFF2-40B4-BE49-F238E27FC236}">
              <a16:creationId xmlns:a16="http://schemas.microsoft.com/office/drawing/2014/main" id="{8107EC0B-A95F-419D-B4DE-B7C28CDE1C28}"/>
            </a:ext>
          </a:extLst>
        </xdr:cNvPr>
        <xdr:cNvSpPr txBox="1"/>
      </xdr:nvSpPr>
      <xdr:spPr>
        <a:xfrm>
          <a:off x="8702488" y="1507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546</xdr:row>
      <xdr:rowOff>0</xdr:rowOff>
    </xdr:from>
    <xdr:ext cx="194454" cy="557466"/>
    <xdr:sp macro="" textlink="">
      <xdr:nvSpPr>
        <xdr:cNvPr id="1903" name="TextBox 1902">
          <a:extLst>
            <a:ext uri="{FF2B5EF4-FFF2-40B4-BE49-F238E27FC236}">
              <a16:creationId xmlns:a16="http://schemas.microsoft.com/office/drawing/2014/main" id="{C60D2A7D-AE42-4888-9262-9E72C9A10F6B}"/>
            </a:ext>
          </a:extLst>
        </xdr:cNvPr>
        <xdr:cNvSpPr txBox="1"/>
      </xdr:nvSpPr>
      <xdr:spPr>
        <a:xfrm>
          <a:off x="8702488" y="1507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546</xdr:row>
      <xdr:rowOff>0</xdr:rowOff>
    </xdr:from>
    <xdr:ext cx="194454" cy="557466"/>
    <xdr:sp macro="" textlink="">
      <xdr:nvSpPr>
        <xdr:cNvPr id="1904" name="TextBox 1903">
          <a:extLst>
            <a:ext uri="{FF2B5EF4-FFF2-40B4-BE49-F238E27FC236}">
              <a16:creationId xmlns:a16="http://schemas.microsoft.com/office/drawing/2014/main" id="{215D6610-802E-49C0-A28B-AE8F9D3DF3A4}"/>
            </a:ext>
          </a:extLst>
        </xdr:cNvPr>
        <xdr:cNvSpPr txBox="1"/>
      </xdr:nvSpPr>
      <xdr:spPr>
        <a:xfrm>
          <a:off x="8702488" y="1507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546</xdr:row>
      <xdr:rowOff>0</xdr:rowOff>
    </xdr:from>
    <xdr:ext cx="194454" cy="557466"/>
    <xdr:sp macro="" textlink="">
      <xdr:nvSpPr>
        <xdr:cNvPr id="1905" name="TextBox 1904">
          <a:extLst>
            <a:ext uri="{FF2B5EF4-FFF2-40B4-BE49-F238E27FC236}">
              <a16:creationId xmlns:a16="http://schemas.microsoft.com/office/drawing/2014/main" id="{D52A13D9-8661-4FFB-B50B-12DBFE5F89BF}"/>
            </a:ext>
          </a:extLst>
        </xdr:cNvPr>
        <xdr:cNvSpPr txBox="1"/>
      </xdr:nvSpPr>
      <xdr:spPr>
        <a:xfrm>
          <a:off x="8702488" y="1507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546</xdr:row>
      <xdr:rowOff>0</xdr:rowOff>
    </xdr:from>
    <xdr:ext cx="194454" cy="557466"/>
    <xdr:sp macro="" textlink="">
      <xdr:nvSpPr>
        <xdr:cNvPr id="1906" name="TextBox 1905">
          <a:extLst>
            <a:ext uri="{FF2B5EF4-FFF2-40B4-BE49-F238E27FC236}">
              <a16:creationId xmlns:a16="http://schemas.microsoft.com/office/drawing/2014/main" id="{EEBE3BF8-B73E-4EF9-B83B-9E5C02E922A4}"/>
            </a:ext>
          </a:extLst>
        </xdr:cNvPr>
        <xdr:cNvSpPr txBox="1"/>
      </xdr:nvSpPr>
      <xdr:spPr>
        <a:xfrm>
          <a:off x="8683438" y="1507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546</xdr:row>
      <xdr:rowOff>0</xdr:rowOff>
    </xdr:from>
    <xdr:ext cx="194454" cy="557466"/>
    <xdr:sp macro="" textlink="">
      <xdr:nvSpPr>
        <xdr:cNvPr id="1907" name="TextBox 1906">
          <a:extLst>
            <a:ext uri="{FF2B5EF4-FFF2-40B4-BE49-F238E27FC236}">
              <a16:creationId xmlns:a16="http://schemas.microsoft.com/office/drawing/2014/main" id="{0E652A76-3E3F-4EBC-9035-A1FCDFFD2B60}"/>
            </a:ext>
          </a:extLst>
        </xdr:cNvPr>
        <xdr:cNvSpPr txBox="1"/>
      </xdr:nvSpPr>
      <xdr:spPr>
        <a:xfrm>
          <a:off x="8702488" y="1507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546</xdr:row>
      <xdr:rowOff>0</xdr:rowOff>
    </xdr:from>
    <xdr:ext cx="194454" cy="557466"/>
    <xdr:sp macro="" textlink="">
      <xdr:nvSpPr>
        <xdr:cNvPr id="1908" name="TextBox 1907">
          <a:extLst>
            <a:ext uri="{FF2B5EF4-FFF2-40B4-BE49-F238E27FC236}">
              <a16:creationId xmlns:a16="http://schemas.microsoft.com/office/drawing/2014/main" id="{63C79194-79DB-4FD7-A6DC-F65E05E1D2AC}"/>
            </a:ext>
          </a:extLst>
        </xdr:cNvPr>
        <xdr:cNvSpPr txBox="1"/>
      </xdr:nvSpPr>
      <xdr:spPr>
        <a:xfrm>
          <a:off x="8702488" y="1507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546</xdr:row>
      <xdr:rowOff>0</xdr:rowOff>
    </xdr:from>
    <xdr:ext cx="194454" cy="557466"/>
    <xdr:sp macro="" textlink="">
      <xdr:nvSpPr>
        <xdr:cNvPr id="1909" name="TextBox 1908">
          <a:extLst>
            <a:ext uri="{FF2B5EF4-FFF2-40B4-BE49-F238E27FC236}">
              <a16:creationId xmlns:a16="http://schemas.microsoft.com/office/drawing/2014/main" id="{D0455371-751C-4942-BA80-31DB88717179}"/>
            </a:ext>
          </a:extLst>
        </xdr:cNvPr>
        <xdr:cNvSpPr txBox="1"/>
      </xdr:nvSpPr>
      <xdr:spPr>
        <a:xfrm>
          <a:off x="8702488" y="1507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546</xdr:row>
      <xdr:rowOff>0</xdr:rowOff>
    </xdr:from>
    <xdr:ext cx="194454" cy="557466"/>
    <xdr:sp macro="" textlink="">
      <xdr:nvSpPr>
        <xdr:cNvPr id="1910" name="TextBox 1909">
          <a:extLst>
            <a:ext uri="{FF2B5EF4-FFF2-40B4-BE49-F238E27FC236}">
              <a16:creationId xmlns:a16="http://schemas.microsoft.com/office/drawing/2014/main" id="{122570BA-0BB9-4757-92B2-BE8FC03D6F9E}"/>
            </a:ext>
          </a:extLst>
        </xdr:cNvPr>
        <xdr:cNvSpPr txBox="1"/>
      </xdr:nvSpPr>
      <xdr:spPr>
        <a:xfrm>
          <a:off x="8702488" y="1507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546</xdr:row>
      <xdr:rowOff>0</xdr:rowOff>
    </xdr:from>
    <xdr:ext cx="194454" cy="557466"/>
    <xdr:sp macro="" textlink="">
      <xdr:nvSpPr>
        <xdr:cNvPr id="1911" name="TextBox 1910">
          <a:extLst>
            <a:ext uri="{FF2B5EF4-FFF2-40B4-BE49-F238E27FC236}">
              <a16:creationId xmlns:a16="http://schemas.microsoft.com/office/drawing/2014/main" id="{3B589412-5EED-4014-B214-DCF40371E30B}"/>
            </a:ext>
          </a:extLst>
        </xdr:cNvPr>
        <xdr:cNvSpPr txBox="1"/>
      </xdr:nvSpPr>
      <xdr:spPr>
        <a:xfrm>
          <a:off x="8702488" y="1507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546</xdr:row>
      <xdr:rowOff>0</xdr:rowOff>
    </xdr:from>
    <xdr:ext cx="194454" cy="557466"/>
    <xdr:sp macro="" textlink="">
      <xdr:nvSpPr>
        <xdr:cNvPr id="1912" name="TextBox 1911">
          <a:extLst>
            <a:ext uri="{FF2B5EF4-FFF2-40B4-BE49-F238E27FC236}">
              <a16:creationId xmlns:a16="http://schemas.microsoft.com/office/drawing/2014/main" id="{254BCB5C-5A5D-4F81-8DFA-9C3B1543C5B4}"/>
            </a:ext>
          </a:extLst>
        </xdr:cNvPr>
        <xdr:cNvSpPr txBox="1"/>
      </xdr:nvSpPr>
      <xdr:spPr>
        <a:xfrm>
          <a:off x="8702488" y="1507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547</xdr:row>
      <xdr:rowOff>0</xdr:rowOff>
    </xdr:from>
    <xdr:ext cx="194454" cy="557466"/>
    <xdr:sp macro="" textlink="">
      <xdr:nvSpPr>
        <xdr:cNvPr id="1913" name="TextBox 1912">
          <a:extLst>
            <a:ext uri="{FF2B5EF4-FFF2-40B4-BE49-F238E27FC236}">
              <a16:creationId xmlns:a16="http://schemas.microsoft.com/office/drawing/2014/main" id="{D9DB4A07-BB6A-4CB0-BC48-65BC41BE9209}"/>
            </a:ext>
          </a:extLst>
        </xdr:cNvPr>
        <xdr:cNvSpPr txBox="1"/>
      </xdr:nvSpPr>
      <xdr:spPr>
        <a:xfrm>
          <a:off x="8683438" y="1584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547</xdr:row>
      <xdr:rowOff>0</xdr:rowOff>
    </xdr:from>
    <xdr:ext cx="194454" cy="557466"/>
    <xdr:sp macro="" textlink="">
      <xdr:nvSpPr>
        <xdr:cNvPr id="1914" name="TextBox 1913">
          <a:extLst>
            <a:ext uri="{FF2B5EF4-FFF2-40B4-BE49-F238E27FC236}">
              <a16:creationId xmlns:a16="http://schemas.microsoft.com/office/drawing/2014/main" id="{F4A01786-AA16-4879-9650-ECA1260BE163}"/>
            </a:ext>
          </a:extLst>
        </xdr:cNvPr>
        <xdr:cNvSpPr txBox="1"/>
      </xdr:nvSpPr>
      <xdr:spPr>
        <a:xfrm>
          <a:off x="8702488" y="1584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547</xdr:row>
      <xdr:rowOff>0</xdr:rowOff>
    </xdr:from>
    <xdr:ext cx="194454" cy="557466"/>
    <xdr:sp macro="" textlink="">
      <xdr:nvSpPr>
        <xdr:cNvPr id="1915" name="TextBox 1914">
          <a:extLst>
            <a:ext uri="{FF2B5EF4-FFF2-40B4-BE49-F238E27FC236}">
              <a16:creationId xmlns:a16="http://schemas.microsoft.com/office/drawing/2014/main" id="{2018429E-AF48-43E2-9C39-9301644B212D}"/>
            </a:ext>
          </a:extLst>
        </xdr:cNvPr>
        <xdr:cNvSpPr txBox="1"/>
      </xdr:nvSpPr>
      <xdr:spPr>
        <a:xfrm>
          <a:off x="8702488" y="1584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547</xdr:row>
      <xdr:rowOff>0</xdr:rowOff>
    </xdr:from>
    <xdr:ext cx="194454" cy="557466"/>
    <xdr:sp macro="" textlink="">
      <xdr:nvSpPr>
        <xdr:cNvPr id="1916" name="TextBox 1915">
          <a:extLst>
            <a:ext uri="{FF2B5EF4-FFF2-40B4-BE49-F238E27FC236}">
              <a16:creationId xmlns:a16="http://schemas.microsoft.com/office/drawing/2014/main" id="{4182BF4B-88D6-411D-9431-5FAB041A4EBD}"/>
            </a:ext>
          </a:extLst>
        </xdr:cNvPr>
        <xdr:cNvSpPr txBox="1"/>
      </xdr:nvSpPr>
      <xdr:spPr>
        <a:xfrm>
          <a:off x="8702488" y="1584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547</xdr:row>
      <xdr:rowOff>0</xdr:rowOff>
    </xdr:from>
    <xdr:ext cx="194454" cy="557466"/>
    <xdr:sp macro="" textlink="">
      <xdr:nvSpPr>
        <xdr:cNvPr id="1917" name="TextBox 1916">
          <a:extLst>
            <a:ext uri="{FF2B5EF4-FFF2-40B4-BE49-F238E27FC236}">
              <a16:creationId xmlns:a16="http://schemas.microsoft.com/office/drawing/2014/main" id="{73F8CBDF-8D51-46F5-8AAB-257B11792EAD}"/>
            </a:ext>
          </a:extLst>
        </xdr:cNvPr>
        <xdr:cNvSpPr txBox="1"/>
      </xdr:nvSpPr>
      <xdr:spPr>
        <a:xfrm>
          <a:off x="8702488" y="1584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547</xdr:row>
      <xdr:rowOff>0</xdr:rowOff>
    </xdr:from>
    <xdr:ext cx="194454" cy="557466"/>
    <xdr:sp macro="" textlink="">
      <xdr:nvSpPr>
        <xdr:cNvPr id="1918" name="TextBox 1917">
          <a:extLst>
            <a:ext uri="{FF2B5EF4-FFF2-40B4-BE49-F238E27FC236}">
              <a16:creationId xmlns:a16="http://schemas.microsoft.com/office/drawing/2014/main" id="{8672F8FA-520D-4506-8663-C1C7DFDCEA7F}"/>
            </a:ext>
          </a:extLst>
        </xdr:cNvPr>
        <xdr:cNvSpPr txBox="1"/>
      </xdr:nvSpPr>
      <xdr:spPr>
        <a:xfrm>
          <a:off x="8702488" y="1584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547</xdr:row>
      <xdr:rowOff>0</xdr:rowOff>
    </xdr:from>
    <xdr:ext cx="194454" cy="557466"/>
    <xdr:sp macro="" textlink="">
      <xdr:nvSpPr>
        <xdr:cNvPr id="1919" name="TextBox 1918">
          <a:extLst>
            <a:ext uri="{FF2B5EF4-FFF2-40B4-BE49-F238E27FC236}">
              <a16:creationId xmlns:a16="http://schemas.microsoft.com/office/drawing/2014/main" id="{D6CCC279-7B43-45D8-84BD-314B9B4A982D}"/>
            </a:ext>
          </a:extLst>
        </xdr:cNvPr>
        <xdr:cNvSpPr txBox="1"/>
      </xdr:nvSpPr>
      <xdr:spPr>
        <a:xfrm>
          <a:off x="8702488" y="1584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547</xdr:row>
      <xdr:rowOff>0</xdr:rowOff>
    </xdr:from>
    <xdr:ext cx="194454" cy="557466"/>
    <xdr:sp macro="" textlink="">
      <xdr:nvSpPr>
        <xdr:cNvPr id="1920" name="TextBox 1919">
          <a:extLst>
            <a:ext uri="{FF2B5EF4-FFF2-40B4-BE49-F238E27FC236}">
              <a16:creationId xmlns:a16="http://schemas.microsoft.com/office/drawing/2014/main" id="{3DEFB81B-0F48-4F86-9DCC-2A59AA7D245A}"/>
            </a:ext>
          </a:extLst>
        </xdr:cNvPr>
        <xdr:cNvSpPr txBox="1"/>
      </xdr:nvSpPr>
      <xdr:spPr>
        <a:xfrm>
          <a:off x="8683438" y="1584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547</xdr:row>
      <xdr:rowOff>0</xdr:rowOff>
    </xdr:from>
    <xdr:ext cx="194454" cy="557466"/>
    <xdr:sp macro="" textlink="">
      <xdr:nvSpPr>
        <xdr:cNvPr id="1921" name="TextBox 1920">
          <a:extLst>
            <a:ext uri="{FF2B5EF4-FFF2-40B4-BE49-F238E27FC236}">
              <a16:creationId xmlns:a16="http://schemas.microsoft.com/office/drawing/2014/main" id="{90A9F634-39D4-4BB5-828D-8364926B2DF0}"/>
            </a:ext>
          </a:extLst>
        </xdr:cNvPr>
        <xdr:cNvSpPr txBox="1"/>
      </xdr:nvSpPr>
      <xdr:spPr>
        <a:xfrm>
          <a:off x="8702488" y="1584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547</xdr:row>
      <xdr:rowOff>0</xdr:rowOff>
    </xdr:from>
    <xdr:ext cx="194454" cy="557466"/>
    <xdr:sp macro="" textlink="">
      <xdr:nvSpPr>
        <xdr:cNvPr id="1922" name="TextBox 1921">
          <a:extLst>
            <a:ext uri="{FF2B5EF4-FFF2-40B4-BE49-F238E27FC236}">
              <a16:creationId xmlns:a16="http://schemas.microsoft.com/office/drawing/2014/main" id="{F3B939BF-D075-4603-87CC-BCB915ECE541}"/>
            </a:ext>
          </a:extLst>
        </xdr:cNvPr>
        <xdr:cNvSpPr txBox="1"/>
      </xdr:nvSpPr>
      <xdr:spPr>
        <a:xfrm>
          <a:off x="8702488" y="1584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547</xdr:row>
      <xdr:rowOff>0</xdr:rowOff>
    </xdr:from>
    <xdr:ext cx="194454" cy="557466"/>
    <xdr:sp macro="" textlink="">
      <xdr:nvSpPr>
        <xdr:cNvPr id="1923" name="TextBox 1922">
          <a:extLst>
            <a:ext uri="{FF2B5EF4-FFF2-40B4-BE49-F238E27FC236}">
              <a16:creationId xmlns:a16="http://schemas.microsoft.com/office/drawing/2014/main" id="{95FF25D5-B8F4-484E-A253-DD75ECDAF19E}"/>
            </a:ext>
          </a:extLst>
        </xdr:cNvPr>
        <xdr:cNvSpPr txBox="1"/>
      </xdr:nvSpPr>
      <xdr:spPr>
        <a:xfrm>
          <a:off x="8702488" y="1584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547</xdr:row>
      <xdr:rowOff>0</xdr:rowOff>
    </xdr:from>
    <xdr:ext cx="194454" cy="557466"/>
    <xdr:sp macro="" textlink="">
      <xdr:nvSpPr>
        <xdr:cNvPr id="1924" name="TextBox 1923">
          <a:extLst>
            <a:ext uri="{FF2B5EF4-FFF2-40B4-BE49-F238E27FC236}">
              <a16:creationId xmlns:a16="http://schemas.microsoft.com/office/drawing/2014/main" id="{8F5986A2-E1EA-461E-9292-74C61037AB73}"/>
            </a:ext>
          </a:extLst>
        </xdr:cNvPr>
        <xdr:cNvSpPr txBox="1"/>
      </xdr:nvSpPr>
      <xdr:spPr>
        <a:xfrm>
          <a:off x="8702488" y="1584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547</xdr:row>
      <xdr:rowOff>0</xdr:rowOff>
    </xdr:from>
    <xdr:ext cx="194454" cy="557466"/>
    <xdr:sp macro="" textlink="">
      <xdr:nvSpPr>
        <xdr:cNvPr id="1925" name="TextBox 1924">
          <a:extLst>
            <a:ext uri="{FF2B5EF4-FFF2-40B4-BE49-F238E27FC236}">
              <a16:creationId xmlns:a16="http://schemas.microsoft.com/office/drawing/2014/main" id="{1F085AC7-B8F7-4450-977D-9836672BB1EA}"/>
            </a:ext>
          </a:extLst>
        </xdr:cNvPr>
        <xdr:cNvSpPr txBox="1"/>
      </xdr:nvSpPr>
      <xdr:spPr>
        <a:xfrm>
          <a:off x="8702488" y="1584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547</xdr:row>
      <xdr:rowOff>0</xdr:rowOff>
    </xdr:from>
    <xdr:ext cx="194454" cy="557466"/>
    <xdr:sp macro="" textlink="">
      <xdr:nvSpPr>
        <xdr:cNvPr id="1926" name="TextBox 1925">
          <a:extLst>
            <a:ext uri="{FF2B5EF4-FFF2-40B4-BE49-F238E27FC236}">
              <a16:creationId xmlns:a16="http://schemas.microsoft.com/office/drawing/2014/main" id="{12A319F6-6D2B-466F-A772-3F026C95B1EB}"/>
            </a:ext>
          </a:extLst>
        </xdr:cNvPr>
        <xdr:cNvSpPr txBox="1"/>
      </xdr:nvSpPr>
      <xdr:spPr>
        <a:xfrm>
          <a:off x="8702488" y="1584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548</xdr:row>
      <xdr:rowOff>0</xdr:rowOff>
    </xdr:from>
    <xdr:ext cx="194454" cy="557466"/>
    <xdr:sp macro="" textlink="">
      <xdr:nvSpPr>
        <xdr:cNvPr id="1927" name="TextBox 1926">
          <a:extLst>
            <a:ext uri="{FF2B5EF4-FFF2-40B4-BE49-F238E27FC236}">
              <a16:creationId xmlns:a16="http://schemas.microsoft.com/office/drawing/2014/main" id="{6F3D42E0-B60D-4E7F-81A4-C796BF7A6BF7}"/>
            </a:ext>
          </a:extLst>
        </xdr:cNvPr>
        <xdr:cNvSpPr txBox="1"/>
      </xdr:nvSpPr>
      <xdr:spPr>
        <a:xfrm>
          <a:off x="8683438" y="1660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548</xdr:row>
      <xdr:rowOff>0</xdr:rowOff>
    </xdr:from>
    <xdr:ext cx="194454" cy="557466"/>
    <xdr:sp macro="" textlink="">
      <xdr:nvSpPr>
        <xdr:cNvPr id="1928" name="TextBox 1927">
          <a:extLst>
            <a:ext uri="{FF2B5EF4-FFF2-40B4-BE49-F238E27FC236}">
              <a16:creationId xmlns:a16="http://schemas.microsoft.com/office/drawing/2014/main" id="{722BE4EF-3355-4677-8B02-38C039AAA25A}"/>
            </a:ext>
          </a:extLst>
        </xdr:cNvPr>
        <xdr:cNvSpPr txBox="1"/>
      </xdr:nvSpPr>
      <xdr:spPr>
        <a:xfrm>
          <a:off x="8702488" y="1660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548</xdr:row>
      <xdr:rowOff>0</xdr:rowOff>
    </xdr:from>
    <xdr:ext cx="194454" cy="557466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id="{547A4489-9468-4404-A455-09E873A81DD8}"/>
            </a:ext>
          </a:extLst>
        </xdr:cNvPr>
        <xdr:cNvSpPr txBox="1"/>
      </xdr:nvSpPr>
      <xdr:spPr>
        <a:xfrm>
          <a:off x="8702488" y="1660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548</xdr:row>
      <xdr:rowOff>0</xdr:rowOff>
    </xdr:from>
    <xdr:ext cx="194454" cy="557466"/>
    <xdr:sp macro="" textlink="">
      <xdr:nvSpPr>
        <xdr:cNvPr id="1930" name="TextBox 1929">
          <a:extLst>
            <a:ext uri="{FF2B5EF4-FFF2-40B4-BE49-F238E27FC236}">
              <a16:creationId xmlns:a16="http://schemas.microsoft.com/office/drawing/2014/main" id="{56211C76-41D4-45AB-BB7D-464E63872200}"/>
            </a:ext>
          </a:extLst>
        </xdr:cNvPr>
        <xdr:cNvSpPr txBox="1"/>
      </xdr:nvSpPr>
      <xdr:spPr>
        <a:xfrm>
          <a:off x="8702488" y="1660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548</xdr:row>
      <xdr:rowOff>0</xdr:rowOff>
    </xdr:from>
    <xdr:ext cx="194454" cy="557466"/>
    <xdr:sp macro="" textlink="">
      <xdr:nvSpPr>
        <xdr:cNvPr id="1931" name="TextBox 1930">
          <a:extLst>
            <a:ext uri="{FF2B5EF4-FFF2-40B4-BE49-F238E27FC236}">
              <a16:creationId xmlns:a16="http://schemas.microsoft.com/office/drawing/2014/main" id="{9A8CC3D2-4305-434A-9D60-2B53E382F9D9}"/>
            </a:ext>
          </a:extLst>
        </xdr:cNvPr>
        <xdr:cNvSpPr txBox="1"/>
      </xdr:nvSpPr>
      <xdr:spPr>
        <a:xfrm>
          <a:off x="8702488" y="1660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548</xdr:row>
      <xdr:rowOff>0</xdr:rowOff>
    </xdr:from>
    <xdr:ext cx="194454" cy="557466"/>
    <xdr:sp macro="" textlink="">
      <xdr:nvSpPr>
        <xdr:cNvPr id="1932" name="TextBox 1931">
          <a:extLst>
            <a:ext uri="{FF2B5EF4-FFF2-40B4-BE49-F238E27FC236}">
              <a16:creationId xmlns:a16="http://schemas.microsoft.com/office/drawing/2014/main" id="{0B6D6481-7D1F-4B89-84F8-5E9CC3A3A712}"/>
            </a:ext>
          </a:extLst>
        </xdr:cNvPr>
        <xdr:cNvSpPr txBox="1"/>
      </xdr:nvSpPr>
      <xdr:spPr>
        <a:xfrm>
          <a:off x="8702488" y="1660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548</xdr:row>
      <xdr:rowOff>0</xdr:rowOff>
    </xdr:from>
    <xdr:ext cx="194454" cy="557466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id="{2D864955-5A0A-4CFC-B37F-F0BCE638FEAB}"/>
            </a:ext>
          </a:extLst>
        </xdr:cNvPr>
        <xdr:cNvSpPr txBox="1"/>
      </xdr:nvSpPr>
      <xdr:spPr>
        <a:xfrm>
          <a:off x="8702488" y="1660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548</xdr:row>
      <xdr:rowOff>0</xdr:rowOff>
    </xdr:from>
    <xdr:ext cx="194454" cy="557466"/>
    <xdr:sp macro="" textlink="">
      <xdr:nvSpPr>
        <xdr:cNvPr id="1934" name="TextBox 1933">
          <a:extLst>
            <a:ext uri="{FF2B5EF4-FFF2-40B4-BE49-F238E27FC236}">
              <a16:creationId xmlns:a16="http://schemas.microsoft.com/office/drawing/2014/main" id="{414E90E4-976E-49FD-BAF8-C1FA0DB57E30}"/>
            </a:ext>
          </a:extLst>
        </xdr:cNvPr>
        <xdr:cNvSpPr txBox="1"/>
      </xdr:nvSpPr>
      <xdr:spPr>
        <a:xfrm>
          <a:off x="8683438" y="1660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548</xdr:row>
      <xdr:rowOff>0</xdr:rowOff>
    </xdr:from>
    <xdr:ext cx="194454" cy="557466"/>
    <xdr:sp macro="" textlink="">
      <xdr:nvSpPr>
        <xdr:cNvPr id="1935" name="TextBox 1934">
          <a:extLst>
            <a:ext uri="{FF2B5EF4-FFF2-40B4-BE49-F238E27FC236}">
              <a16:creationId xmlns:a16="http://schemas.microsoft.com/office/drawing/2014/main" id="{818EF268-819B-41E2-B6B1-6C1861AFD9F3}"/>
            </a:ext>
          </a:extLst>
        </xdr:cNvPr>
        <xdr:cNvSpPr txBox="1"/>
      </xdr:nvSpPr>
      <xdr:spPr>
        <a:xfrm>
          <a:off x="8702488" y="1660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548</xdr:row>
      <xdr:rowOff>0</xdr:rowOff>
    </xdr:from>
    <xdr:ext cx="194454" cy="557466"/>
    <xdr:sp macro="" textlink="">
      <xdr:nvSpPr>
        <xdr:cNvPr id="1936" name="TextBox 1935">
          <a:extLst>
            <a:ext uri="{FF2B5EF4-FFF2-40B4-BE49-F238E27FC236}">
              <a16:creationId xmlns:a16="http://schemas.microsoft.com/office/drawing/2014/main" id="{B3D37BCD-9F1C-4012-9438-FD4820AE3E73}"/>
            </a:ext>
          </a:extLst>
        </xdr:cNvPr>
        <xdr:cNvSpPr txBox="1"/>
      </xdr:nvSpPr>
      <xdr:spPr>
        <a:xfrm>
          <a:off x="8702488" y="1660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548</xdr:row>
      <xdr:rowOff>0</xdr:rowOff>
    </xdr:from>
    <xdr:ext cx="194454" cy="557466"/>
    <xdr:sp macro="" textlink="">
      <xdr:nvSpPr>
        <xdr:cNvPr id="1937" name="TextBox 1936">
          <a:extLst>
            <a:ext uri="{FF2B5EF4-FFF2-40B4-BE49-F238E27FC236}">
              <a16:creationId xmlns:a16="http://schemas.microsoft.com/office/drawing/2014/main" id="{5136F200-3B24-43E3-BCAE-95E73A1D9955}"/>
            </a:ext>
          </a:extLst>
        </xdr:cNvPr>
        <xdr:cNvSpPr txBox="1"/>
      </xdr:nvSpPr>
      <xdr:spPr>
        <a:xfrm>
          <a:off x="8702488" y="1660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548</xdr:row>
      <xdr:rowOff>0</xdr:rowOff>
    </xdr:from>
    <xdr:ext cx="194454" cy="557466"/>
    <xdr:sp macro="" textlink="">
      <xdr:nvSpPr>
        <xdr:cNvPr id="1938" name="TextBox 1937">
          <a:extLst>
            <a:ext uri="{FF2B5EF4-FFF2-40B4-BE49-F238E27FC236}">
              <a16:creationId xmlns:a16="http://schemas.microsoft.com/office/drawing/2014/main" id="{6950588E-F015-4814-AD82-929F3AE77D0C}"/>
            </a:ext>
          </a:extLst>
        </xdr:cNvPr>
        <xdr:cNvSpPr txBox="1"/>
      </xdr:nvSpPr>
      <xdr:spPr>
        <a:xfrm>
          <a:off x="8702488" y="1660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548</xdr:row>
      <xdr:rowOff>0</xdr:rowOff>
    </xdr:from>
    <xdr:ext cx="194454" cy="557466"/>
    <xdr:sp macro="" textlink="">
      <xdr:nvSpPr>
        <xdr:cNvPr id="1939" name="TextBox 1938">
          <a:extLst>
            <a:ext uri="{FF2B5EF4-FFF2-40B4-BE49-F238E27FC236}">
              <a16:creationId xmlns:a16="http://schemas.microsoft.com/office/drawing/2014/main" id="{6E8DAD52-10E1-4553-9B78-2BC2841D49EF}"/>
            </a:ext>
          </a:extLst>
        </xdr:cNvPr>
        <xdr:cNvSpPr txBox="1"/>
      </xdr:nvSpPr>
      <xdr:spPr>
        <a:xfrm>
          <a:off x="8702488" y="1660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548</xdr:row>
      <xdr:rowOff>0</xdr:rowOff>
    </xdr:from>
    <xdr:ext cx="194454" cy="557466"/>
    <xdr:sp macro="" textlink="">
      <xdr:nvSpPr>
        <xdr:cNvPr id="1940" name="TextBox 1939">
          <a:extLst>
            <a:ext uri="{FF2B5EF4-FFF2-40B4-BE49-F238E27FC236}">
              <a16:creationId xmlns:a16="http://schemas.microsoft.com/office/drawing/2014/main" id="{192799E9-1E63-4BA3-AFF0-ED86310D0C38}"/>
            </a:ext>
          </a:extLst>
        </xdr:cNvPr>
        <xdr:cNvSpPr txBox="1"/>
      </xdr:nvSpPr>
      <xdr:spPr>
        <a:xfrm>
          <a:off x="8702488" y="1660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549</xdr:row>
      <xdr:rowOff>0</xdr:rowOff>
    </xdr:from>
    <xdr:ext cx="194454" cy="557466"/>
    <xdr:sp macro="" textlink="">
      <xdr:nvSpPr>
        <xdr:cNvPr id="1941" name="TextBox 1940">
          <a:extLst>
            <a:ext uri="{FF2B5EF4-FFF2-40B4-BE49-F238E27FC236}">
              <a16:creationId xmlns:a16="http://schemas.microsoft.com/office/drawing/2014/main" id="{DC42B2D5-81C1-443E-9046-C7646675D8C1}"/>
            </a:ext>
          </a:extLst>
        </xdr:cNvPr>
        <xdr:cNvSpPr txBox="1"/>
      </xdr:nvSpPr>
      <xdr:spPr>
        <a:xfrm>
          <a:off x="8683438" y="1736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549</xdr:row>
      <xdr:rowOff>0</xdr:rowOff>
    </xdr:from>
    <xdr:ext cx="194454" cy="557466"/>
    <xdr:sp macro="" textlink="">
      <xdr:nvSpPr>
        <xdr:cNvPr id="1942" name="TextBox 1941">
          <a:extLst>
            <a:ext uri="{FF2B5EF4-FFF2-40B4-BE49-F238E27FC236}">
              <a16:creationId xmlns:a16="http://schemas.microsoft.com/office/drawing/2014/main" id="{7D7CA093-FF59-4815-88E6-19AA60A62E40}"/>
            </a:ext>
          </a:extLst>
        </xdr:cNvPr>
        <xdr:cNvSpPr txBox="1"/>
      </xdr:nvSpPr>
      <xdr:spPr>
        <a:xfrm>
          <a:off x="8702488" y="1736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549</xdr:row>
      <xdr:rowOff>0</xdr:rowOff>
    </xdr:from>
    <xdr:ext cx="194454" cy="557466"/>
    <xdr:sp macro="" textlink="">
      <xdr:nvSpPr>
        <xdr:cNvPr id="1943" name="TextBox 1942">
          <a:extLst>
            <a:ext uri="{FF2B5EF4-FFF2-40B4-BE49-F238E27FC236}">
              <a16:creationId xmlns:a16="http://schemas.microsoft.com/office/drawing/2014/main" id="{1B057EE0-F57C-4552-A593-96BF0A571C15}"/>
            </a:ext>
          </a:extLst>
        </xdr:cNvPr>
        <xdr:cNvSpPr txBox="1"/>
      </xdr:nvSpPr>
      <xdr:spPr>
        <a:xfrm>
          <a:off x="8702488" y="1736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549</xdr:row>
      <xdr:rowOff>0</xdr:rowOff>
    </xdr:from>
    <xdr:ext cx="194454" cy="557466"/>
    <xdr:sp macro="" textlink="">
      <xdr:nvSpPr>
        <xdr:cNvPr id="1944" name="TextBox 1943">
          <a:extLst>
            <a:ext uri="{FF2B5EF4-FFF2-40B4-BE49-F238E27FC236}">
              <a16:creationId xmlns:a16="http://schemas.microsoft.com/office/drawing/2014/main" id="{93D6E367-7233-43A2-913E-8811322B9777}"/>
            </a:ext>
          </a:extLst>
        </xdr:cNvPr>
        <xdr:cNvSpPr txBox="1"/>
      </xdr:nvSpPr>
      <xdr:spPr>
        <a:xfrm>
          <a:off x="8702488" y="1736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549</xdr:row>
      <xdr:rowOff>0</xdr:rowOff>
    </xdr:from>
    <xdr:ext cx="194454" cy="557466"/>
    <xdr:sp macro="" textlink="">
      <xdr:nvSpPr>
        <xdr:cNvPr id="1945" name="TextBox 1944">
          <a:extLst>
            <a:ext uri="{FF2B5EF4-FFF2-40B4-BE49-F238E27FC236}">
              <a16:creationId xmlns:a16="http://schemas.microsoft.com/office/drawing/2014/main" id="{7BBE39B8-1948-4787-8C65-F20EA0611C6D}"/>
            </a:ext>
          </a:extLst>
        </xdr:cNvPr>
        <xdr:cNvSpPr txBox="1"/>
      </xdr:nvSpPr>
      <xdr:spPr>
        <a:xfrm>
          <a:off x="8702488" y="1736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549</xdr:row>
      <xdr:rowOff>0</xdr:rowOff>
    </xdr:from>
    <xdr:ext cx="194454" cy="557466"/>
    <xdr:sp macro="" textlink="">
      <xdr:nvSpPr>
        <xdr:cNvPr id="1946" name="TextBox 1945">
          <a:extLst>
            <a:ext uri="{FF2B5EF4-FFF2-40B4-BE49-F238E27FC236}">
              <a16:creationId xmlns:a16="http://schemas.microsoft.com/office/drawing/2014/main" id="{16FD26EC-2CF9-4ADD-A3CC-F5C95A4FA211}"/>
            </a:ext>
          </a:extLst>
        </xdr:cNvPr>
        <xdr:cNvSpPr txBox="1"/>
      </xdr:nvSpPr>
      <xdr:spPr>
        <a:xfrm>
          <a:off x="8702488" y="1736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549</xdr:row>
      <xdr:rowOff>0</xdr:rowOff>
    </xdr:from>
    <xdr:ext cx="194454" cy="557466"/>
    <xdr:sp macro="" textlink="">
      <xdr:nvSpPr>
        <xdr:cNvPr id="1947" name="TextBox 1946">
          <a:extLst>
            <a:ext uri="{FF2B5EF4-FFF2-40B4-BE49-F238E27FC236}">
              <a16:creationId xmlns:a16="http://schemas.microsoft.com/office/drawing/2014/main" id="{BCEA35A5-A4BF-4258-8F0B-7D161AFAB306}"/>
            </a:ext>
          </a:extLst>
        </xdr:cNvPr>
        <xdr:cNvSpPr txBox="1"/>
      </xdr:nvSpPr>
      <xdr:spPr>
        <a:xfrm>
          <a:off x="8702488" y="1736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549</xdr:row>
      <xdr:rowOff>0</xdr:rowOff>
    </xdr:from>
    <xdr:ext cx="194454" cy="557466"/>
    <xdr:sp macro="" textlink="">
      <xdr:nvSpPr>
        <xdr:cNvPr id="1948" name="TextBox 1947">
          <a:extLst>
            <a:ext uri="{FF2B5EF4-FFF2-40B4-BE49-F238E27FC236}">
              <a16:creationId xmlns:a16="http://schemas.microsoft.com/office/drawing/2014/main" id="{D5E96732-0A56-4AC8-B0EB-7FFB51330A28}"/>
            </a:ext>
          </a:extLst>
        </xdr:cNvPr>
        <xdr:cNvSpPr txBox="1"/>
      </xdr:nvSpPr>
      <xdr:spPr>
        <a:xfrm>
          <a:off x="8683438" y="1736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549</xdr:row>
      <xdr:rowOff>0</xdr:rowOff>
    </xdr:from>
    <xdr:ext cx="194454" cy="557466"/>
    <xdr:sp macro="" textlink="">
      <xdr:nvSpPr>
        <xdr:cNvPr id="1949" name="TextBox 1948">
          <a:extLst>
            <a:ext uri="{FF2B5EF4-FFF2-40B4-BE49-F238E27FC236}">
              <a16:creationId xmlns:a16="http://schemas.microsoft.com/office/drawing/2014/main" id="{1E71014B-699D-4521-B81C-AFC2FDE19483}"/>
            </a:ext>
          </a:extLst>
        </xdr:cNvPr>
        <xdr:cNvSpPr txBox="1"/>
      </xdr:nvSpPr>
      <xdr:spPr>
        <a:xfrm>
          <a:off x="8702488" y="1736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549</xdr:row>
      <xdr:rowOff>0</xdr:rowOff>
    </xdr:from>
    <xdr:ext cx="194454" cy="557466"/>
    <xdr:sp macro="" textlink="">
      <xdr:nvSpPr>
        <xdr:cNvPr id="1950" name="TextBox 1949">
          <a:extLst>
            <a:ext uri="{FF2B5EF4-FFF2-40B4-BE49-F238E27FC236}">
              <a16:creationId xmlns:a16="http://schemas.microsoft.com/office/drawing/2014/main" id="{31E4750B-72F3-4EFC-B182-DD8FFCBAD098}"/>
            </a:ext>
          </a:extLst>
        </xdr:cNvPr>
        <xdr:cNvSpPr txBox="1"/>
      </xdr:nvSpPr>
      <xdr:spPr>
        <a:xfrm>
          <a:off x="8702488" y="1736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549</xdr:row>
      <xdr:rowOff>0</xdr:rowOff>
    </xdr:from>
    <xdr:ext cx="194454" cy="557466"/>
    <xdr:sp macro="" textlink="">
      <xdr:nvSpPr>
        <xdr:cNvPr id="1951" name="TextBox 1950">
          <a:extLst>
            <a:ext uri="{FF2B5EF4-FFF2-40B4-BE49-F238E27FC236}">
              <a16:creationId xmlns:a16="http://schemas.microsoft.com/office/drawing/2014/main" id="{E5B8291F-E7A3-48B0-8263-C9074DCE6340}"/>
            </a:ext>
          </a:extLst>
        </xdr:cNvPr>
        <xdr:cNvSpPr txBox="1"/>
      </xdr:nvSpPr>
      <xdr:spPr>
        <a:xfrm>
          <a:off x="8702488" y="1736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549</xdr:row>
      <xdr:rowOff>0</xdr:rowOff>
    </xdr:from>
    <xdr:ext cx="194454" cy="557466"/>
    <xdr:sp macro="" textlink="">
      <xdr:nvSpPr>
        <xdr:cNvPr id="1952" name="TextBox 1951">
          <a:extLst>
            <a:ext uri="{FF2B5EF4-FFF2-40B4-BE49-F238E27FC236}">
              <a16:creationId xmlns:a16="http://schemas.microsoft.com/office/drawing/2014/main" id="{16E914B5-D6F0-4D88-A328-B6BB5FC719D7}"/>
            </a:ext>
          </a:extLst>
        </xdr:cNvPr>
        <xdr:cNvSpPr txBox="1"/>
      </xdr:nvSpPr>
      <xdr:spPr>
        <a:xfrm>
          <a:off x="8702488" y="1736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549</xdr:row>
      <xdr:rowOff>0</xdr:rowOff>
    </xdr:from>
    <xdr:ext cx="194454" cy="557466"/>
    <xdr:sp macro="" textlink="">
      <xdr:nvSpPr>
        <xdr:cNvPr id="1953" name="TextBox 1952">
          <a:extLst>
            <a:ext uri="{FF2B5EF4-FFF2-40B4-BE49-F238E27FC236}">
              <a16:creationId xmlns:a16="http://schemas.microsoft.com/office/drawing/2014/main" id="{9E0A859F-4081-480D-9FAA-1DC9DD42C5AC}"/>
            </a:ext>
          </a:extLst>
        </xdr:cNvPr>
        <xdr:cNvSpPr txBox="1"/>
      </xdr:nvSpPr>
      <xdr:spPr>
        <a:xfrm>
          <a:off x="8702488" y="1736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549</xdr:row>
      <xdr:rowOff>0</xdr:rowOff>
    </xdr:from>
    <xdr:ext cx="194454" cy="557466"/>
    <xdr:sp macro="" textlink="">
      <xdr:nvSpPr>
        <xdr:cNvPr id="1954" name="TextBox 1953">
          <a:extLst>
            <a:ext uri="{FF2B5EF4-FFF2-40B4-BE49-F238E27FC236}">
              <a16:creationId xmlns:a16="http://schemas.microsoft.com/office/drawing/2014/main" id="{F2300808-0B3D-4123-887B-8D60B78A1A9F}"/>
            </a:ext>
          </a:extLst>
        </xdr:cNvPr>
        <xdr:cNvSpPr txBox="1"/>
      </xdr:nvSpPr>
      <xdr:spPr>
        <a:xfrm>
          <a:off x="8702488" y="1736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550</xdr:row>
      <xdr:rowOff>0</xdr:rowOff>
    </xdr:from>
    <xdr:ext cx="194454" cy="557466"/>
    <xdr:sp macro="" textlink="">
      <xdr:nvSpPr>
        <xdr:cNvPr id="1955" name="TextBox 1954">
          <a:extLst>
            <a:ext uri="{FF2B5EF4-FFF2-40B4-BE49-F238E27FC236}">
              <a16:creationId xmlns:a16="http://schemas.microsoft.com/office/drawing/2014/main" id="{F0B8AEDE-BD1C-45C4-BC91-3F0360EB22E8}"/>
            </a:ext>
          </a:extLst>
        </xdr:cNvPr>
        <xdr:cNvSpPr txBox="1"/>
      </xdr:nvSpPr>
      <xdr:spPr>
        <a:xfrm>
          <a:off x="8683438" y="1812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550</xdr:row>
      <xdr:rowOff>0</xdr:rowOff>
    </xdr:from>
    <xdr:ext cx="194454" cy="557466"/>
    <xdr:sp macro="" textlink="">
      <xdr:nvSpPr>
        <xdr:cNvPr id="1956" name="TextBox 1955">
          <a:extLst>
            <a:ext uri="{FF2B5EF4-FFF2-40B4-BE49-F238E27FC236}">
              <a16:creationId xmlns:a16="http://schemas.microsoft.com/office/drawing/2014/main" id="{5AB9230C-10EC-4650-A360-B5B5A9029D21}"/>
            </a:ext>
          </a:extLst>
        </xdr:cNvPr>
        <xdr:cNvSpPr txBox="1"/>
      </xdr:nvSpPr>
      <xdr:spPr>
        <a:xfrm>
          <a:off x="8702488" y="1812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550</xdr:row>
      <xdr:rowOff>0</xdr:rowOff>
    </xdr:from>
    <xdr:ext cx="194454" cy="557466"/>
    <xdr:sp macro="" textlink="">
      <xdr:nvSpPr>
        <xdr:cNvPr id="1957" name="TextBox 1956">
          <a:extLst>
            <a:ext uri="{FF2B5EF4-FFF2-40B4-BE49-F238E27FC236}">
              <a16:creationId xmlns:a16="http://schemas.microsoft.com/office/drawing/2014/main" id="{35CC463E-4BF1-4FB9-8720-41578E1ACA6E}"/>
            </a:ext>
          </a:extLst>
        </xdr:cNvPr>
        <xdr:cNvSpPr txBox="1"/>
      </xdr:nvSpPr>
      <xdr:spPr>
        <a:xfrm>
          <a:off x="8702488" y="1812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550</xdr:row>
      <xdr:rowOff>0</xdr:rowOff>
    </xdr:from>
    <xdr:ext cx="194454" cy="557466"/>
    <xdr:sp macro="" textlink="">
      <xdr:nvSpPr>
        <xdr:cNvPr id="1958" name="TextBox 1957">
          <a:extLst>
            <a:ext uri="{FF2B5EF4-FFF2-40B4-BE49-F238E27FC236}">
              <a16:creationId xmlns:a16="http://schemas.microsoft.com/office/drawing/2014/main" id="{D3079039-E260-45E5-9CA9-AFC2437EFE17}"/>
            </a:ext>
          </a:extLst>
        </xdr:cNvPr>
        <xdr:cNvSpPr txBox="1"/>
      </xdr:nvSpPr>
      <xdr:spPr>
        <a:xfrm>
          <a:off x="8702488" y="1812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550</xdr:row>
      <xdr:rowOff>0</xdr:rowOff>
    </xdr:from>
    <xdr:ext cx="194454" cy="557466"/>
    <xdr:sp macro="" textlink="">
      <xdr:nvSpPr>
        <xdr:cNvPr id="1959" name="TextBox 1958">
          <a:extLst>
            <a:ext uri="{FF2B5EF4-FFF2-40B4-BE49-F238E27FC236}">
              <a16:creationId xmlns:a16="http://schemas.microsoft.com/office/drawing/2014/main" id="{E2A2B257-0E88-4BC2-885C-F38E4335D9CE}"/>
            </a:ext>
          </a:extLst>
        </xdr:cNvPr>
        <xdr:cNvSpPr txBox="1"/>
      </xdr:nvSpPr>
      <xdr:spPr>
        <a:xfrm>
          <a:off x="8702488" y="1812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550</xdr:row>
      <xdr:rowOff>0</xdr:rowOff>
    </xdr:from>
    <xdr:ext cx="194454" cy="557466"/>
    <xdr:sp macro="" textlink="">
      <xdr:nvSpPr>
        <xdr:cNvPr id="1960" name="TextBox 1959">
          <a:extLst>
            <a:ext uri="{FF2B5EF4-FFF2-40B4-BE49-F238E27FC236}">
              <a16:creationId xmlns:a16="http://schemas.microsoft.com/office/drawing/2014/main" id="{1C9E6335-0AD8-418C-BBFA-0642039E3E8D}"/>
            </a:ext>
          </a:extLst>
        </xdr:cNvPr>
        <xdr:cNvSpPr txBox="1"/>
      </xdr:nvSpPr>
      <xdr:spPr>
        <a:xfrm>
          <a:off x="8702488" y="1812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550</xdr:row>
      <xdr:rowOff>0</xdr:rowOff>
    </xdr:from>
    <xdr:ext cx="194454" cy="557466"/>
    <xdr:sp macro="" textlink="">
      <xdr:nvSpPr>
        <xdr:cNvPr id="1961" name="TextBox 1960">
          <a:extLst>
            <a:ext uri="{FF2B5EF4-FFF2-40B4-BE49-F238E27FC236}">
              <a16:creationId xmlns:a16="http://schemas.microsoft.com/office/drawing/2014/main" id="{3DEC1AB0-4E69-43E1-9A70-048AC4829EF8}"/>
            </a:ext>
          </a:extLst>
        </xdr:cNvPr>
        <xdr:cNvSpPr txBox="1"/>
      </xdr:nvSpPr>
      <xdr:spPr>
        <a:xfrm>
          <a:off x="8702488" y="1812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550</xdr:row>
      <xdr:rowOff>0</xdr:rowOff>
    </xdr:from>
    <xdr:ext cx="194454" cy="557466"/>
    <xdr:sp macro="" textlink="">
      <xdr:nvSpPr>
        <xdr:cNvPr id="1962" name="TextBox 1961">
          <a:extLst>
            <a:ext uri="{FF2B5EF4-FFF2-40B4-BE49-F238E27FC236}">
              <a16:creationId xmlns:a16="http://schemas.microsoft.com/office/drawing/2014/main" id="{7F989E91-6BD3-4F44-857B-4B773CA3EF8F}"/>
            </a:ext>
          </a:extLst>
        </xdr:cNvPr>
        <xdr:cNvSpPr txBox="1"/>
      </xdr:nvSpPr>
      <xdr:spPr>
        <a:xfrm>
          <a:off x="8683438" y="1812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550</xdr:row>
      <xdr:rowOff>0</xdr:rowOff>
    </xdr:from>
    <xdr:ext cx="194454" cy="557466"/>
    <xdr:sp macro="" textlink="">
      <xdr:nvSpPr>
        <xdr:cNvPr id="1963" name="TextBox 1962">
          <a:extLst>
            <a:ext uri="{FF2B5EF4-FFF2-40B4-BE49-F238E27FC236}">
              <a16:creationId xmlns:a16="http://schemas.microsoft.com/office/drawing/2014/main" id="{FB775374-1B64-4A42-BB5B-ECAB537B8F4B}"/>
            </a:ext>
          </a:extLst>
        </xdr:cNvPr>
        <xdr:cNvSpPr txBox="1"/>
      </xdr:nvSpPr>
      <xdr:spPr>
        <a:xfrm>
          <a:off x="8702488" y="1812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550</xdr:row>
      <xdr:rowOff>0</xdr:rowOff>
    </xdr:from>
    <xdr:ext cx="194454" cy="557466"/>
    <xdr:sp macro="" textlink="">
      <xdr:nvSpPr>
        <xdr:cNvPr id="1964" name="TextBox 1963">
          <a:extLst>
            <a:ext uri="{FF2B5EF4-FFF2-40B4-BE49-F238E27FC236}">
              <a16:creationId xmlns:a16="http://schemas.microsoft.com/office/drawing/2014/main" id="{53CACF9E-90AB-47EA-BF09-72443275FA09}"/>
            </a:ext>
          </a:extLst>
        </xdr:cNvPr>
        <xdr:cNvSpPr txBox="1"/>
      </xdr:nvSpPr>
      <xdr:spPr>
        <a:xfrm>
          <a:off x="8702488" y="1812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550</xdr:row>
      <xdr:rowOff>0</xdr:rowOff>
    </xdr:from>
    <xdr:ext cx="194454" cy="557466"/>
    <xdr:sp macro="" textlink="">
      <xdr:nvSpPr>
        <xdr:cNvPr id="1965" name="TextBox 1964">
          <a:extLst>
            <a:ext uri="{FF2B5EF4-FFF2-40B4-BE49-F238E27FC236}">
              <a16:creationId xmlns:a16="http://schemas.microsoft.com/office/drawing/2014/main" id="{5E2BAA17-DFFB-4C02-BAF1-897A8C3531FA}"/>
            </a:ext>
          </a:extLst>
        </xdr:cNvPr>
        <xdr:cNvSpPr txBox="1"/>
      </xdr:nvSpPr>
      <xdr:spPr>
        <a:xfrm>
          <a:off x="8702488" y="1812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550</xdr:row>
      <xdr:rowOff>0</xdr:rowOff>
    </xdr:from>
    <xdr:ext cx="194454" cy="557466"/>
    <xdr:sp macro="" textlink="">
      <xdr:nvSpPr>
        <xdr:cNvPr id="1966" name="TextBox 1965">
          <a:extLst>
            <a:ext uri="{FF2B5EF4-FFF2-40B4-BE49-F238E27FC236}">
              <a16:creationId xmlns:a16="http://schemas.microsoft.com/office/drawing/2014/main" id="{47BA8243-D616-482E-8964-9B1F5E3945AC}"/>
            </a:ext>
          </a:extLst>
        </xdr:cNvPr>
        <xdr:cNvSpPr txBox="1"/>
      </xdr:nvSpPr>
      <xdr:spPr>
        <a:xfrm>
          <a:off x="8702488" y="1812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550</xdr:row>
      <xdr:rowOff>0</xdr:rowOff>
    </xdr:from>
    <xdr:ext cx="194454" cy="557466"/>
    <xdr:sp macro="" textlink="">
      <xdr:nvSpPr>
        <xdr:cNvPr id="1967" name="TextBox 1966">
          <a:extLst>
            <a:ext uri="{FF2B5EF4-FFF2-40B4-BE49-F238E27FC236}">
              <a16:creationId xmlns:a16="http://schemas.microsoft.com/office/drawing/2014/main" id="{2522E63D-782D-4C34-B7E4-9BCD763328CE}"/>
            </a:ext>
          </a:extLst>
        </xdr:cNvPr>
        <xdr:cNvSpPr txBox="1"/>
      </xdr:nvSpPr>
      <xdr:spPr>
        <a:xfrm>
          <a:off x="8702488" y="1812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550</xdr:row>
      <xdr:rowOff>0</xdr:rowOff>
    </xdr:from>
    <xdr:ext cx="194454" cy="557466"/>
    <xdr:sp macro="" textlink="">
      <xdr:nvSpPr>
        <xdr:cNvPr id="1968" name="TextBox 1967">
          <a:extLst>
            <a:ext uri="{FF2B5EF4-FFF2-40B4-BE49-F238E27FC236}">
              <a16:creationId xmlns:a16="http://schemas.microsoft.com/office/drawing/2014/main" id="{26537073-13FB-4753-A3FC-5266DB83FEF1}"/>
            </a:ext>
          </a:extLst>
        </xdr:cNvPr>
        <xdr:cNvSpPr txBox="1"/>
      </xdr:nvSpPr>
      <xdr:spPr>
        <a:xfrm>
          <a:off x="8702488" y="1812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551</xdr:row>
      <xdr:rowOff>0</xdr:rowOff>
    </xdr:from>
    <xdr:ext cx="194454" cy="557466"/>
    <xdr:sp macro="" textlink="">
      <xdr:nvSpPr>
        <xdr:cNvPr id="1969" name="TextBox 1968">
          <a:extLst>
            <a:ext uri="{FF2B5EF4-FFF2-40B4-BE49-F238E27FC236}">
              <a16:creationId xmlns:a16="http://schemas.microsoft.com/office/drawing/2014/main" id="{D6BCAA8A-243D-4A0E-9758-4BE2BBD56574}"/>
            </a:ext>
          </a:extLst>
        </xdr:cNvPr>
        <xdr:cNvSpPr txBox="1"/>
      </xdr:nvSpPr>
      <xdr:spPr>
        <a:xfrm>
          <a:off x="8683438" y="1888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551</xdr:row>
      <xdr:rowOff>0</xdr:rowOff>
    </xdr:from>
    <xdr:ext cx="194454" cy="557466"/>
    <xdr:sp macro="" textlink="">
      <xdr:nvSpPr>
        <xdr:cNvPr id="1970" name="TextBox 1969">
          <a:extLst>
            <a:ext uri="{FF2B5EF4-FFF2-40B4-BE49-F238E27FC236}">
              <a16:creationId xmlns:a16="http://schemas.microsoft.com/office/drawing/2014/main" id="{FC8BF5D9-6C19-4477-B4F2-C6C7FF31A12E}"/>
            </a:ext>
          </a:extLst>
        </xdr:cNvPr>
        <xdr:cNvSpPr txBox="1"/>
      </xdr:nvSpPr>
      <xdr:spPr>
        <a:xfrm>
          <a:off x="8702488" y="1888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551</xdr:row>
      <xdr:rowOff>0</xdr:rowOff>
    </xdr:from>
    <xdr:ext cx="194454" cy="557466"/>
    <xdr:sp macro="" textlink="">
      <xdr:nvSpPr>
        <xdr:cNvPr id="1971" name="TextBox 1970">
          <a:extLst>
            <a:ext uri="{FF2B5EF4-FFF2-40B4-BE49-F238E27FC236}">
              <a16:creationId xmlns:a16="http://schemas.microsoft.com/office/drawing/2014/main" id="{68E7D5C2-037D-4459-B58F-D1520F1786B5}"/>
            </a:ext>
          </a:extLst>
        </xdr:cNvPr>
        <xdr:cNvSpPr txBox="1"/>
      </xdr:nvSpPr>
      <xdr:spPr>
        <a:xfrm>
          <a:off x="8702488" y="1888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551</xdr:row>
      <xdr:rowOff>0</xdr:rowOff>
    </xdr:from>
    <xdr:ext cx="194454" cy="557466"/>
    <xdr:sp macro="" textlink="">
      <xdr:nvSpPr>
        <xdr:cNvPr id="1972" name="TextBox 1971">
          <a:extLst>
            <a:ext uri="{FF2B5EF4-FFF2-40B4-BE49-F238E27FC236}">
              <a16:creationId xmlns:a16="http://schemas.microsoft.com/office/drawing/2014/main" id="{AC780DC3-2682-4931-AD70-23A64F789793}"/>
            </a:ext>
          </a:extLst>
        </xdr:cNvPr>
        <xdr:cNvSpPr txBox="1"/>
      </xdr:nvSpPr>
      <xdr:spPr>
        <a:xfrm>
          <a:off x="8702488" y="1888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551</xdr:row>
      <xdr:rowOff>0</xdr:rowOff>
    </xdr:from>
    <xdr:ext cx="194454" cy="557466"/>
    <xdr:sp macro="" textlink="">
      <xdr:nvSpPr>
        <xdr:cNvPr id="1973" name="TextBox 1972">
          <a:extLst>
            <a:ext uri="{FF2B5EF4-FFF2-40B4-BE49-F238E27FC236}">
              <a16:creationId xmlns:a16="http://schemas.microsoft.com/office/drawing/2014/main" id="{34A80C09-DEB0-4774-9A82-C8A6C479D7E3}"/>
            </a:ext>
          </a:extLst>
        </xdr:cNvPr>
        <xdr:cNvSpPr txBox="1"/>
      </xdr:nvSpPr>
      <xdr:spPr>
        <a:xfrm>
          <a:off x="8702488" y="1888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551</xdr:row>
      <xdr:rowOff>0</xdr:rowOff>
    </xdr:from>
    <xdr:ext cx="194454" cy="557466"/>
    <xdr:sp macro="" textlink="">
      <xdr:nvSpPr>
        <xdr:cNvPr id="1974" name="TextBox 1973">
          <a:extLst>
            <a:ext uri="{FF2B5EF4-FFF2-40B4-BE49-F238E27FC236}">
              <a16:creationId xmlns:a16="http://schemas.microsoft.com/office/drawing/2014/main" id="{3F510715-49B0-4197-ACF2-89B4B6694296}"/>
            </a:ext>
          </a:extLst>
        </xdr:cNvPr>
        <xdr:cNvSpPr txBox="1"/>
      </xdr:nvSpPr>
      <xdr:spPr>
        <a:xfrm>
          <a:off x="8702488" y="1888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551</xdr:row>
      <xdr:rowOff>0</xdr:rowOff>
    </xdr:from>
    <xdr:ext cx="194454" cy="557466"/>
    <xdr:sp macro="" textlink="">
      <xdr:nvSpPr>
        <xdr:cNvPr id="1975" name="TextBox 1974">
          <a:extLst>
            <a:ext uri="{FF2B5EF4-FFF2-40B4-BE49-F238E27FC236}">
              <a16:creationId xmlns:a16="http://schemas.microsoft.com/office/drawing/2014/main" id="{3EB02A13-62FB-417A-9C59-9B8C123EA05B}"/>
            </a:ext>
          </a:extLst>
        </xdr:cNvPr>
        <xdr:cNvSpPr txBox="1"/>
      </xdr:nvSpPr>
      <xdr:spPr>
        <a:xfrm>
          <a:off x="8702488" y="1888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551</xdr:row>
      <xdr:rowOff>0</xdr:rowOff>
    </xdr:from>
    <xdr:ext cx="194454" cy="557466"/>
    <xdr:sp macro="" textlink="">
      <xdr:nvSpPr>
        <xdr:cNvPr id="1976" name="TextBox 1975">
          <a:extLst>
            <a:ext uri="{FF2B5EF4-FFF2-40B4-BE49-F238E27FC236}">
              <a16:creationId xmlns:a16="http://schemas.microsoft.com/office/drawing/2014/main" id="{31305414-7F12-43B7-ACC0-9C41E487D34A}"/>
            </a:ext>
          </a:extLst>
        </xdr:cNvPr>
        <xdr:cNvSpPr txBox="1"/>
      </xdr:nvSpPr>
      <xdr:spPr>
        <a:xfrm>
          <a:off x="8683438" y="1888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551</xdr:row>
      <xdr:rowOff>0</xdr:rowOff>
    </xdr:from>
    <xdr:ext cx="194454" cy="557466"/>
    <xdr:sp macro="" textlink="">
      <xdr:nvSpPr>
        <xdr:cNvPr id="1977" name="TextBox 1976">
          <a:extLst>
            <a:ext uri="{FF2B5EF4-FFF2-40B4-BE49-F238E27FC236}">
              <a16:creationId xmlns:a16="http://schemas.microsoft.com/office/drawing/2014/main" id="{E7657B99-12C1-4AFA-9D1D-E0125D762706}"/>
            </a:ext>
          </a:extLst>
        </xdr:cNvPr>
        <xdr:cNvSpPr txBox="1"/>
      </xdr:nvSpPr>
      <xdr:spPr>
        <a:xfrm>
          <a:off x="8702488" y="1888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551</xdr:row>
      <xdr:rowOff>0</xdr:rowOff>
    </xdr:from>
    <xdr:ext cx="194454" cy="557466"/>
    <xdr:sp macro="" textlink="">
      <xdr:nvSpPr>
        <xdr:cNvPr id="1978" name="TextBox 1977">
          <a:extLst>
            <a:ext uri="{FF2B5EF4-FFF2-40B4-BE49-F238E27FC236}">
              <a16:creationId xmlns:a16="http://schemas.microsoft.com/office/drawing/2014/main" id="{A275A37A-1002-45C9-99BF-9290795D1560}"/>
            </a:ext>
          </a:extLst>
        </xdr:cNvPr>
        <xdr:cNvSpPr txBox="1"/>
      </xdr:nvSpPr>
      <xdr:spPr>
        <a:xfrm>
          <a:off x="8702488" y="1888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551</xdr:row>
      <xdr:rowOff>0</xdr:rowOff>
    </xdr:from>
    <xdr:ext cx="194454" cy="557466"/>
    <xdr:sp macro="" textlink="">
      <xdr:nvSpPr>
        <xdr:cNvPr id="1979" name="TextBox 1978">
          <a:extLst>
            <a:ext uri="{FF2B5EF4-FFF2-40B4-BE49-F238E27FC236}">
              <a16:creationId xmlns:a16="http://schemas.microsoft.com/office/drawing/2014/main" id="{656D06A7-00E0-4F0E-83A0-5388D7242C9D}"/>
            </a:ext>
          </a:extLst>
        </xdr:cNvPr>
        <xdr:cNvSpPr txBox="1"/>
      </xdr:nvSpPr>
      <xdr:spPr>
        <a:xfrm>
          <a:off x="8702488" y="1888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551</xdr:row>
      <xdr:rowOff>0</xdr:rowOff>
    </xdr:from>
    <xdr:ext cx="194454" cy="557466"/>
    <xdr:sp macro="" textlink="">
      <xdr:nvSpPr>
        <xdr:cNvPr id="1980" name="TextBox 1979">
          <a:extLst>
            <a:ext uri="{FF2B5EF4-FFF2-40B4-BE49-F238E27FC236}">
              <a16:creationId xmlns:a16="http://schemas.microsoft.com/office/drawing/2014/main" id="{77CBD5E8-8672-448A-B3F3-8E98C076EE9F}"/>
            </a:ext>
          </a:extLst>
        </xdr:cNvPr>
        <xdr:cNvSpPr txBox="1"/>
      </xdr:nvSpPr>
      <xdr:spPr>
        <a:xfrm>
          <a:off x="8702488" y="1888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551</xdr:row>
      <xdr:rowOff>0</xdr:rowOff>
    </xdr:from>
    <xdr:ext cx="194454" cy="557466"/>
    <xdr:sp macro="" textlink="">
      <xdr:nvSpPr>
        <xdr:cNvPr id="1981" name="TextBox 1980">
          <a:extLst>
            <a:ext uri="{FF2B5EF4-FFF2-40B4-BE49-F238E27FC236}">
              <a16:creationId xmlns:a16="http://schemas.microsoft.com/office/drawing/2014/main" id="{2D245D7E-9C9C-4F91-A5D3-FD3AD0028370}"/>
            </a:ext>
          </a:extLst>
        </xdr:cNvPr>
        <xdr:cNvSpPr txBox="1"/>
      </xdr:nvSpPr>
      <xdr:spPr>
        <a:xfrm>
          <a:off x="8702488" y="1888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551</xdr:row>
      <xdr:rowOff>0</xdr:rowOff>
    </xdr:from>
    <xdr:ext cx="194454" cy="557466"/>
    <xdr:sp macro="" textlink="">
      <xdr:nvSpPr>
        <xdr:cNvPr id="1982" name="TextBox 1981">
          <a:extLst>
            <a:ext uri="{FF2B5EF4-FFF2-40B4-BE49-F238E27FC236}">
              <a16:creationId xmlns:a16="http://schemas.microsoft.com/office/drawing/2014/main" id="{0622ADB3-84EB-4659-8067-843B3066738B}"/>
            </a:ext>
          </a:extLst>
        </xdr:cNvPr>
        <xdr:cNvSpPr txBox="1"/>
      </xdr:nvSpPr>
      <xdr:spPr>
        <a:xfrm>
          <a:off x="8702488" y="1888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552</xdr:row>
      <xdr:rowOff>0</xdr:rowOff>
    </xdr:from>
    <xdr:ext cx="194454" cy="557466"/>
    <xdr:sp macro="" textlink="">
      <xdr:nvSpPr>
        <xdr:cNvPr id="1983" name="TextBox 1982">
          <a:extLst>
            <a:ext uri="{FF2B5EF4-FFF2-40B4-BE49-F238E27FC236}">
              <a16:creationId xmlns:a16="http://schemas.microsoft.com/office/drawing/2014/main" id="{0E2CB056-B42D-41AC-9519-8161C77BB404}"/>
            </a:ext>
          </a:extLst>
        </xdr:cNvPr>
        <xdr:cNvSpPr txBox="1"/>
      </xdr:nvSpPr>
      <xdr:spPr>
        <a:xfrm>
          <a:off x="8683438" y="1965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552</xdr:row>
      <xdr:rowOff>0</xdr:rowOff>
    </xdr:from>
    <xdr:ext cx="194454" cy="557466"/>
    <xdr:sp macro="" textlink="">
      <xdr:nvSpPr>
        <xdr:cNvPr id="1984" name="TextBox 1983">
          <a:extLst>
            <a:ext uri="{FF2B5EF4-FFF2-40B4-BE49-F238E27FC236}">
              <a16:creationId xmlns:a16="http://schemas.microsoft.com/office/drawing/2014/main" id="{F93E8EF1-392A-45BE-B949-536F91446F71}"/>
            </a:ext>
          </a:extLst>
        </xdr:cNvPr>
        <xdr:cNvSpPr txBox="1"/>
      </xdr:nvSpPr>
      <xdr:spPr>
        <a:xfrm>
          <a:off x="8702488" y="1965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552</xdr:row>
      <xdr:rowOff>0</xdr:rowOff>
    </xdr:from>
    <xdr:ext cx="194454" cy="557466"/>
    <xdr:sp macro="" textlink="">
      <xdr:nvSpPr>
        <xdr:cNvPr id="1985" name="TextBox 1984">
          <a:extLst>
            <a:ext uri="{FF2B5EF4-FFF2-40B4-BE49-F238E27FC236}">
              <a16:creationId xmlns:a16="http://schemas.microsoft.com/office/drawing/2014/main" id="{766137A3-774D-4620-AADC-28D88834844A}"/>
            </a:ext>
          </a:extLst>
        </xdr:cNvPr>
        <xdr:cNvSpPr txBox="1"/>
      </xdr:nvSpPr>
      <xdr:spPr>
        <a:xfrm>
          <a:off x="8702488" y="1965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552</xdr:row>
      <xdr:rowOff>0</xdr:rowOff>
    </xdr:from>
    <xdr:ext cx="194454" cy="557466"/>
    <xdr:sp macro="" textlink="">
      <xdr:nvSpPr>
        <xdr:cNvPr id="1986" name="TextBox 1985">
          <a:extLst>
            <a:ext uri="{FF2B5EF4-FFF2-40B4-BE49-F238E27FC236}">
              <a16:creationId xmlns:a16="http://schemas.microsoft.com/office/drawing/2014/main" id="{8EF8D865-CCB0-406E-B373-AE11E60B5D84}"/>
            </a:ext>
          </a:extLst>
        </xdr:cNvPr>
        <xdr:cNvSpPr txBox="1"/>
      </xdr:nvSpPr>
      <xdr:spPr>
        <a:xfrm>
          <a:off x="8702488" y="1965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552</xdr:row>
      <xdr:rowOff>0</xdr:rowOff>
    </xdr:from>
    <xdr:ext cx="194454" cy="557466"/>
    <xdr:sp macro="" textlink="">
      <xdr:nvSpPr>
        <xdr:cNvPr id="1987" name="TextBox 1986">
          <a:extLst>
            <a:ext uri="{FF2B5EF4-FFF2-40B4-BE49-F238E27FC236}">
              <a16:creationId xmlns:a16="http://schemas.microsoft.com/office/drawing/2014/main" id="{8DF16BE7-540A-4F2B-855D-FAA0F64838DC}"/>
            </a:ext>
          </a:extLst>
        </xdr:cNvPr>
        <xdr:cNvSpPr txBox="1"/>
      </xdr:nvSpPr>
      <xdr:spPr>
        <a:xfrm>
          <a:off x="8702488" y="1965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552</xdr:row>
      <xdr:rowOff>0</xdr:rowOff>
    </xdr:from>
    <xdr:ext cx="194454" cy="557466"/>
    <xdr:sp macro="" textlink="">
      <xdr:nvSpPr>
        <xdr:cNvPr id="1988" name="TextBox 1987">
          <a:extLst>
            <a:ext uri="{FF2B5EF4-FFF2-40B4-BE49-F238E27FC236}">
              <a16:creationId xmlns:a16="http://schemas.microsoft.com/office/drawing/2014/main" id="{2518C41A-A33D-452D-B117-E04FC02354A4}"/>
            </a:ext>
          </a:extLst>
        </xdr:cNvPr>
        <xdr:cNvSpPr txBox="1"/>
      </xdr:nvSpPr>
      <xdr:spPr>
        <a:xfrm>
          <a:off x="8702488" y="1965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552</xdr:row>
      <xdr:rowOff>0</xdr:rowOff>
    </xdr:from>
    <xdr:ext cx="194454" cy="557466"/>
    <xdr:sp macro="" textlink="">
      <xdr:nvSpPr>
        <xdr:cNvPr id="1989" name="TextBox 1988">
          <a:extLst>
            <a:ext uri="{FF2B5EF4-FFF2-40B4-BE49-F238E27FC236}">
              <a16:creationId xmlns:a16="http://schemas.microsoft.com/office/drawing/2014/main" id="{7C51A383-6876-4B8C-A7A8-7A07E7449AEB}"/>
            </a:ext>
          </a:extLst>
        </xdr:cNvPr>
        <xdr:cNvSpPr txBox="1"/>
      </xdr:nvSpPr>
      <xdr:spPr>
        <a:xfrm>
          <a:off x="8702488" y="1965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552</xdr:row>
      <xdr:rowOff>0</xdr:rowOff>
    </xdr:from>
    <xdr:ext cx="194454" cy="557466"/>
    <xdr:sp macro="" textlink="">
      <xdr:nvSpPr>
        <xdr:cNvPr id="1990" name="TextBox 1989">
          <a:extLst>
            <a:ext uri="{FF2B5EF4-FFF2-40B4-BE49-F238E27FC236}">
              <a16:creationId xmlns:a16="http://schemas.microsoft.com/office/drawing/2014/main" id="{F38D2F9E-7ED0-4B00-8661-B0C50D1A7FFE}"/>
            </a:ext>
          </a:extLst>
        </xdr:cNvPr>
        <xdr:cNvSpPr txBox="1"/>
      </xdr:nvSpPr>
      <xdr:spPr>
        <a:xfrm>
          <a:off x="8683438" y="1965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552</xdr:row>
      <xdr:rowOff>0</xdr:rowOff>
    </xdr:from>
    <xdr:ext cx="194454" cy="557466"/>
    <xdr:sp macro="" textlink="">
      <xdr:nvSpPr>
        <xdr:cNvPr id="1991" name="TextBox 1990">
          <a:extLst>
            <a:ext uri="{FF2B5EF4-FFF2-40B4-BE49-F238E27FC236}">
              <a16:creationId xmlns:a16="http://schemas.microsoft.com/office/drawing/2014/main" id="{885D19ED-23CA-4BA3-9B93-27B87475F98B}"/>
            </a:ext>
          </a:extLst>
        </xdr:cNvPr>
        <xdr:cNvSpPr txBox="1"/>
      </xdr:nvSpPr>
      <xdr:spPr>
        <a:xfrm>
          <a:off x="8702488" y="1965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552</xdr:row>
      <xdr:rowOff>0</xdr:rowOff>
    </xdr:from>
    <xdr:ext cx="194454" cy="557466"/>
    <xdr:sp macro="" textlink="">
      <xdr:nvSpPr>
        <xdr:cNvPr id="1992" name="TextBox 1991">
          <a:extLst>
            <a:ext uri="{FF2B5EF4-FFF2-40B4-BE49-F238E27FC236}">
              <a16:creationId xmlns:a16="http://schemas.microsoft.com/office/drawing/2014/main" id="{66592ACB-6BBE-4426-9DFC-3106E11844A7}"/>
            </a:ext>
          </a:extLst>
        </xdr:cNvPr>
        <xdr:cNvSpPr txBox="1"/>
      </xdr:nvSpPr>
      <xdr:spPr>
        <a:xfrm>
          <a:off x="8702488" y="1965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552</xdr:row>
      <xdr:rowOff>0</xdr:rowOff>
    </xdr:from>
    <xdr:ext cx="194454" cy="557466"/>
    <xdr:sp macro="" textlink="">
      <xdr:nvSpPr>
        <xdr:cNvPr id="1993" name="TextBox 1992">
          <a:extLst>
            <a:ext uri="{FF2B5EF4-FFF2-40B4-BE49-F238E27FC236}">
              <a16:creationId xmlns:a16="http://schemas.microsoft.com/office/drawing/2014/main" id="{36F015C9-2F1D-4290-BE07-6617727E7CA8}"/>
            </a:ext>
          </a:extLst>
        </xdr:cNvPr>
        <xdr:cNvSpPr txBox="1"/>
      </xdr:nvSpPr>
      <xdr:spPr>
        <a:xfrm>
          <a:off x="8702488" y="1965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552</xdr:row>
      <xdr:rowOff>0</xdr:rowOff>
    </xdr:from>
    <xdr:ext cx="194454" cy="557466"/>
    <xdr:sp macro="" textlink="">
      <xdr:nvSpPr>
        <xdr:cNvPr id="1994" name="TextBox 1993">
          <a:extLst>
            <a:ext uri="{FF2B5EF4-FFF2-40B4-BE49-F238E27FC236}">
              <a16:creationId xmlns:a16="http://schemas.microsoft.com/office/drawing/2014/main" id="{19A28014-ABA3-4459-8DEA-6196F593CE13}"/>
            </a:ext>
          </a:extLst>
        </xdr:cNvPr>
        <xdr:cNvSpPr txBox="1"/>
      </xdr:nvSpPr>
      <xdr:spPr>
        <a:xfrm>
          <a:off x="8702488" y="1965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552</xdr:row>
      <xdr:rowOff>0</xdr:rowOff>
    </xdr:from>
    <xdr:ext cx="194454" cy="557466"/>
    <xdr:sp macro="" textlink="">
      <xdr:nvSpPr>
        <xdr:cNvPr id="1995" name="TextBox 1994">
          <a:extLst>
            <a:ext uri="{FF2B5EF4-FFF2-40B4-BE49-F238E27FC236}">
              <a16:creationId xmlns:a16="http://schemas.microsoft.com/office/drawing/2014/main" id="{62E9CD39-D43D-41B3-951F-D86A9958C8D0}"/>
            </a:ext>
          </a:extLst>
        </xdr:cNvPr>
        <xdr:cNvSpPr txBox="1"/>
      </xdr:nvSpPr>
      <xdr:spPr>
        <a:xfrm>
          <a:off x="8702488" y="1965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552</xdr:row>
      <xdr:rowOff>0</xdr:rowOff>
    </xdr:from>
    <xdr:ext cx="194454" cy="557466"/>
    <xdr:sp macro="" textlink="">
      <xdr:nvSpPr>
        <xdr:cNvPr id="1996" name="TextBox 1995">
          <a:extLst>
            <a:ext uri="{FF2B5EF4-FFF2-40B4-BE49-F238E27FC236}">
              <a16:creationId xmlns:a16="http://schemas.microsoft.com/office/drawing/2014/main" id="{30957F8F-8512-4CA5-9856-001F1A86B83D}"/>
            </a:ext>
          </a:extLst>
        </xdr:cNvPr>
        <xdr:cNvSpPr txBox="1"/>
      </xdr:nvSpPr>
      <xdr:spPr>
        <a:xfrm>
          <a:off x="8702488" y="1965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552</xdr:row>
      <xdr:rowOff>0</xdr:rowOff>
    </xdr:from>
    <xdr:ext cx="194454" cy="557466"/>
    <xdr:sp macro="" textlink="">
      <xdr:nvSpPr>
        <xdr:cNvPr id="1997" name="TextBox 1996">
          <a:extLst>
            <a:ext uri="{FF2B5EF4-FFF2-40B4-BE49-F238E27FC236}">
              <a16:creationId xmlns:a16="http://schemas.microsoft.com/office/drawing/2014/main" id="{A1944038-8520-4DCA-90A8-3D01EEC5D6C4}"/>
            </a:ext>
          </a:extLst>
        </xdr:cNvPr>
        <xdr:cNvSpPr txBox="1"/>
      </xdr:nvSpPr>
      <xdr:spPr>
        <a:xfrm>
          <a:off x="8683438" y="1965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552</xdr:row>
      <xdr:rowOff>0</xdr:rowOff>
    </xdr:from>
    <xdr:ext cx="194454" cy="557466"/>
    <xdr:sp macro="" textlink="">
      <xdr:nvSpPr>
        <xdr:cNvPr id="1998" name="TextBox 1997">
          <a:extLst>
            <a:ext uri="{FF2B5EF4-FFF2-40B4-BE49-F238E27FC236}">
              <a16:creationId xmlns:a16="http://schemas.microsoft.com/office/drawing/2014/main" id="{6ECFBE33-47C4-4130-9FD2-A071F08713C0}"/>
            </a:ext>
          </a:extLst>
        </xdr:cNvPr>
        <xdr:cNvSpPr txBox="1"/>
      </xdr:nvSpPr>
      <xdr:spPr>
        <a:xfrm>
          <a:off x="8702488" y="1965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552</xdr:row>
      <xdr:rowOff>0</xdr:rowOff>
    </xdr:from>
    <xdr:ext cx="194454" cy="557466"/>
    <xdr:sp macro="" textlink="">
      <xdr:nvSpPr>
        <xdr:cNvPr id="1999" name="TextBox 1998">
          <a:extLst>
            <a:ext uri="{FF2B5EF4-FFF2-40B4-BE49-F238E27FC236}">
              <a16:creationId xmlns:a16="http://schemas.microsoft.com/office/drawing/2014/main" id="{5E5BF676-6257-40A8-ADE9-64A6F79DC709}"/>
            </a:ext>
          </a:extLst>
        </xdr:cNvPr>
        <xdr:cNvSpPr txBox="1"/>
      </xdr:nvSpPr>
      <xdr:spPr>
        <a:xfrm>
          <a:off x="8702488" y="1965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552</xdr:row>
      <xdr:rowOff>0</xdr:rowOff>
    </xdr:from>
    <xdr:ext cx="194454" cy="557466"/>
    <xdr:sp macro="" textlink="">
      <xdr:nvSpPr>
        <xdr:cNvPr id="2000" name="TextBox 1999">
          <a:extLst>
            <a:ext uri="{FF2B5EF4-FFF2-40B4-BE49-F238E27FC236}">
              <a16:creationId xmlns:a16="http://schemas.microsoft.com/office/drawing/2014/main" id="{8E24BAA6-4BA5-4653-AF8C-E7CA3ED91169}"/>
            </a:ext>
          </a:extLst>
        </xdr:cNvPr>
        <xdr:cNvSpPr txBox="1"/>
      </xdr:nvSpPr>
      <xdr:spPr>
        <a:xfrm>
          <a:off x="8702488" y="1965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552</xdr:row>
      <xdr:rowOff>0</xdr:rowOff>
    </xdr:from>
    <xdr:ext cx="194454" cy="557466"/>
    <xdr:sp macro="" textlink="">
      <xdr:nvSpPr>
        <xdr:cNvPr id="2001" name="TextBox 2000">
          <a:extLst>
            <a:ext uri="{FF2B5EF4-FFF2-40B4-BE49-F238E27FC236}">
              <a16:creationId xmlns:a16="http://schemas.microsoft.com/office/drawing/2014/main" id="{90BCFD2B-77B4-44CA-BC6C-92B0EBF686B3}"/>
            </a:ext>
          </a:extLst>
        </xdr:cNvPr>
        <xdr:cNvSpPr txBox="1"/>
      </xdr:nvSpPr>
      <xdr:spPr>
        <a:xfrm>
          <a:off x="8702488" y="1965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552</xdr:row>
      <xdr:rowOff>0</xdr:rowOff>
    </xdr:from>
    <xdr:ext cx="194454" cy="557466"/>
    <xdr:sp macro="" textlink="">
      <xdr:nvSpPr>
        <xdr:cNvPr id="2002" name="TextBox 2001">
          <a:extLst>
            <a:ext uri="{FF2B5EF4-FFF2-40B4-BE49-F238E27FC236}">
              <a16:creationId xmlns:a16="http://schemas.microsoft.com/office/drawing/2014/main" id="{FC5F8E63-3A07-40B7-A691-209058A50223}"/>
            </a:ext>
          </a:extLst>
        </xdr:cNvPr>
        <xdr:cNvSpPr txBox="1"/>
      </xdr:nvSpPr>
      <xdr:spPr>
        <a:xfrm>
          <a:off x="8702488" y="1965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552</xdr:row>
      <xdr:rowOff>0</xdr:rowOff>
    </xdr:from>
    <xdr:ext cx="194454" cy="557466"/>
    <xdr:sp macro="" textlink="">
      <xdr:nvSpPr>
        <xdr:cNvPr id="2003" name="TextBox 2002">
          <a:extLst>
            <a:ext uri="{FF2B5EF4-FFF2-40B4-BE49-F238E27FC236}">
              <a16:creationId xmlns:a16="http://schemas.microsoft.com/office/drawing/2014/main" id="{BF634A3D-8446-4FCD-A357-1103797EB5E0}"/>
            </a:ext>
          </a:extLst>
        </xdr:cNvPr>
        <xdr:cNvSpPr txBox="1"/>
      </xdr:nvSpPr>
      <xdr:spPr>
        <a:xfrm>
          <a:off x="8702488" y="1965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552</xdr:row>
      <xdr:rowOff>0</xdr:rowOff>
    </xdr:from>
    <xdr:ext cx="194454" cy="557466"/>
    <xdr:sp macro="" textlink="">
      <xdr:nvSpPr>
        <xdr:cNvPr id="2004" name="TextBox 2003">
          <a:extLst>
            <a:ext uri="{FF2B5EF4-FFF2-40B4-BE49-F238E27FC236}">
              <a16:creationId xmlns:a16="http://schemas.microsoft.com/office/drawing/2014/main" id="{D780029B-B186-4299-BEB8-5439C92B3FF5}"/>
            </a:ext>
          </a:extLst>
        </xdr:cNvPr>
        <xdr:cNvSpPr txBox="1"/>
      </xdr:nvSpPr>
      <xdr:spPr>
        <a:xfrm>
          <a:off x="8683438" y="1965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552</xdr:row>
      <xdr:rowOff>0</xdr:rowOff>
    </xdr:from>
    <xdr:ext cx="194454" cy="557466"/>
    <xdr:sp macro="" textlink="">
      <xdr:nvSpPr>
        <xdr:cNvPr id="2005" name="TextBox 2004">
          <a:extLst>
            <a:ext uri="{FF2B5EF4-FFF2-40B4-BE49-F238E27FC236}">
              <a16:creationId xmlns:a16="http://schemas.microsoft.com/office/drawing/2014/main" id="{6EDD9448-7A70-4E1F-9359-8A4EB75F6739}"/>
            </a:ext>
          </a:extLst>
        </xdr:cNvPr>
        <xdr:cNvSpPr txBox="1"/>
      </xdr:nvSpPr>
      <xdr:spPr>
        <a:xfrm>
          <a:off x="8702488" y="1965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552</xdr:row>
      <xdr:rowOff>0</xdr:rowOff>
    </xdr:from>
    <xdr:ext cx="194454" cy="557466"/>
    <xdr:sp macro="" textlink="">
      <xdr:nvSpPr>
        <xdr:cNvPr id="2006" name="TextBox 2005">
          <a:extLst>
            <a:ext uri="{FF2B5EF4-FFF2-40B4-BE49-F238E27FC236}">
              <a16:creationId xmlns:a16="http://schemas.microsoft.com/office/drawing/2014/main" id="{EFA064AD-6F6B-4A3B-B838-0ED5AFF672C7}"/>
            </a:ext>
          </a:extLst>
        </xdr:cNvPr>
        <xdr:cNvSpPr txBox="1"/>
      </xdr:nvSpPr>
      <xdr:spPr>
        <a:xfrm>
          <a:off x="8702488" y="1965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552</xdr:row>
      <xdr:rowOff>0</xdr:rowOff>
    </xdr:from>
    <xdr:ext cx="194454" cy="557466"/>
    <xdr:sp macro="" textlink="">
      <xdr:nvSpPr>
        <xdr:cNvPr id="2007" name="TextBox 2006">
          <a:extLst>
            <a:ext uri="{FF2B5EF4-FFF2-40B4-BE49-F238E27FC236}">
              <a16:creationId xmlns:a16="http://schemas.microsoft.com/office/drawing/2014/main" id="{789A487D-C928-4D3E-9657-1193587CBF89}"/>
            </a:ext>
          </a:extLst>
        </xdr:cNvPr>
        <xdr:cNvSpPr txBox="1"/>
      </xdr:nvSpPr>
      <xdr:spPr>
        <a:xfrm>
          <a:off x="8702488" y="1965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552</xdr:row>
      <xdr:rowOff>0</xdr:rowOff>
    </xdr:from>
    <xdr:ext cx="194454" cy="557466"/>
    <xdr:sp macro="" textlink="">
      <xdr:nvSpPr>
        <xdr:cNvPr id="2008" name="TextBox 2007">
          <a:extLst>
            <a:ext uri="{FF2B5EF4-FFF2-40B4-BE49-F238E27FC236}">
              <a16:creationId xmlns:a16="http://schemas.microsoft.com/office/drawing/2014/main" id="{9514B325-3130-44D4-9B00-F2194B58CA29}"/>
            </a:ext>
          </a:extLst>
        </xdr:cNvPr>
        <xdr:cNvSpPr txBox="1"/>
      </xdr:nvSpPr>
      <xdr:spPr>
        <a:xfrm>
          <a:off x="8702488" y="1965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552</xdr:row>
      <xdr:rowOff>0</xdr:rowOff>
    </xdr:from>
    <xdr:ext cx="194454" cy="557466"/>
    <xdr:sp macro="" textlink="">
      <xdr:nvSpPr>
        <xdr:cNvPr id="2009" name="TextBox 2008">
          <a:extLst>
            <a:ext uri="{FF2B5EF4-FFF2-40B4-BE49-F238E27FC236}">
              <a16:creationId xmlns:a16="http://schemas.microsoft.com/office/drawing/2014/main" id="{69297D6A-E458-4F48-9B7C-3FE3C108CC51}"/>
            </a:ext>
          </a:extLst>
        </xdr:cNvPr>
        <xdr:cNvSpPr txBox="1"/>
      </xdr:nvSpPr>
      <xdr:spPr>
        <a:xfrm>
          <a:off x="8702488" y="1965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552</xdr:row>
      <xdr:rowOff>0</xdr:rowOff>
    </xdr:from>
    <xdr:ext cx="194454" cy="557466"/>
    <xdr:sp macro="" textlink="">
      <xdr:nvSpPr>
        <xdr:cNvPr id="2010" name="TextBox 2009">
          <a:extLst>
            <a:ext uri="{FF2B5EF4-FFF2-40B4-BE49-F238E27FC236}">
              <a16:creationId xmlns:a16="http://schemas.microsoft.com/office/drawing/2014/main" id="{F0469470-4317-46A0-AFEF-CDBA03E577C2}"/>
            </a:ext>
          </a:extLst>
        </xdr:cNvPr>
        <xdr:cNvSpPr txBox="1"/>
      </xdr:nvSpPr>
      <xdr:spPr>
        <a:xfrm>
          <a:off x="8702488" y="1965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553</xdr:row>
      <xdr:rowOff>0</xdr:rowOff>
    </xdr:from>
    <xdr:ext cx="194454" cy="557466"/>
    <xdr:sp macro="" textlink="">
      <xdr:nvSpPr>
        <xdr:cNvPr id="2011" name="TextBox 2010">
          <a:extLst>
            <a:ext uri="{FF2B5EF4-FFF2-40B4-BE49-F238E27FC236}">
              <a16:creationId xmlns:a16="http://schemas.microsoft.com/office/drawing/2014/main" id="{99F8821E-6A64-43BB-8071-D4B7C7F3FE41}"/>
            </a:ext>
          </a:extLst>
        </xdr:cNvPr>
        <xdr:cNvSpPr txBox="1"/>
      </xdr:nvSpPr>
      <xdr:spPr>
        <a:xfrm>
          <a:off x="8683438" y="2041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553</xdr:row>
      <xdr:rowOff>0</xdr:rowOff>
    </xdr:from>
    <xdr:ext cx="194454" cy="557466"/>
    <xdr:sp macro="" textlink="">
      <xdr:nvSpPr>
        <xdr:cNvPr id="2012" name="TextBox 2011">
          <a:extLst>
            <a:ext uri="{FF2B5EF4-FFF2-40B4-BE49-F238E27FC236}">
              <a16:creationId xmlns:a16="http://schemas.microsoft.com/office/drawing/2014/main" id="{615FD116-B9CB-405A-8F98-93E2A01626FB}"/>
            </a:ext>
          </a:extLst>
        </xdr:cNvPr>
        <xdr:cNvSpPr txBox="1"/>
      </xdr:nvSpPr>
      <xdr:spPr>
        <a:xfrm>
          <a:off x="8702488" y="2041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553</xdr:row>
      <xdr:rowOff>0</xdr:rowOff>
    </xdr:from>
    <xdr:ext cx="194454" cy="557466"/>
    <xdr:sp macro="" textlink="">
      <xdr:nvSpPr>
        <xdr:cNvPr id="2013" name="TextBox 2012">
          <a:extLst>
            <a:ext uri="{FF2B5EF4-FFF2-40B4-BE49-F238E27FC236}">
              <a16:creationId xmlns:a16="http://schemas.microsoft.com/office/drawing/2014/main" id="{8A0919A2-4C48-4DB2-944B-2A24B99AE0C2}"/>
            </a:ext>
          </a:extLst>
        </xdr:cNvPr>
        <xdr:cNvSpPr txBox="1"/>
      </xdr:nvSpPr>
      <xdr:spPr>
        <a:xfrm>
          <a:off x="8702488" y="2041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553</xdr:row>
      <xdr:rowOff>0</xdr:rowOff>
    </xdr:from>
    <xdr:ext cx="194454" cy="557466"/>
    <xdr:sp macro="" textlink="">
      <xdr:nvSpPr>
        <xdr:cNvPr id="2014" name="TextBox 2013">
          <a:extLst>
            <a:ext uri="{FF2B5EF4-FFF2-40B4-BE49-F238E27FC236}">
              <a16:creationId xmlns:a16="http://schemas.microsoft.com/office/drawing/2014/main" id="{13C09416-4507-4031-AF7C-9C48068560CB}"/>
            </a:ext>
          </a:extLst>
        </xdr:cNvPr>
        <xdr:cNvSpPr txBox="1"/>
      </xdr:nvSpPr>
      <xdr:spPr>
        <a:xfrm>
          <a:off x="8702488" y="2041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553</xdr:row>
      <xdr:rowOff>0</xdr:rowOff>
    </xdr:from>
    <xdr:ext cx="194454" cy="557466"/>
    <xdr:sp macro="" textlink="">
      <xdr:nvSpPr>
        <xdr:cNvPr id="2015" name="TextBox 2014">
          <a:extLst>
            <a:ext uri="{FF2B5EF4-FFF2-40B4-BE49-F238E27FC236}">
              <a16:creationId xmlns:a16="http://schemas.microsoft.com/office/drawing/2014/main" id="{593E0E1C-D1B4-4D0D-B2DF-5E55615EB81F}"/>
            </a:ext>
          </a:extLst>
        </xdr:cNvPr>
        <xdr:cNvSpPr txBox="1"/>
      </xdr:nvSpPr>
      <xdr:spPr>
        <a:xfrm>
          <a:off x="8702488" y="2041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553</xdr:row>
      <xdr:rowOff>0</xdr:rowOff>
    </xdr:from>
    <xdr:ext cx="194454" cy="557466"/>
    <xdr:sp macro="" textlink="">
      <xdr:nvSpPr>
        <xdr:cNvPr id="2016" name="TextBox 2015">
          <a:extLst>
            <a:ext uri="{FF2B5EF4-FFF2-40B4-BE49-F238E27FC236}">
              <a16:creationId xmlns:a16="http://schemas.microsoft.com/office/drawing/2014/main" id="{4BF27EA3-C935-4BB6-AF1E-DB39163EDBD5}"/>
            </a:ext>
          </a:extLst>
        </xdr:cNvPr>
        <xdr:cNvSpPr txBox="1"/>
      </xdr:nvSpPr>
      <xdr:spPr>
        <a:xfrm>
          <a:off x="8702488" y="2041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553</xdr:row>
      <xdr:rowOff>0</xdr:rowOff>
    </xdr:from>
    <xdr:ext cx="194454" cy="557466"/>
    <xdr:sp macro="" textlink="">
      <xdr:nvSpPr>
        <xdr:cNvPr id="2017" name="TextBox 2016">
          <a:extLst>
            <a:ext uri="{FF2B5EF4-FFF2-40B4-BE49-F238E27FC236}">
              <a16:creationId xmlns:a16="http://schemas.microsoft.com/office/drawing/2014/main" id="{61C07861-0D03-4AE1-B2BD-87A36B795EDF}"/>
            </a:ext>
          </a:extLst>
        </xdr:cNvPr>
        <xdr:cNvSpPr txBox="1"/>
      </xdr:nvSpPr>
      <xdr:spPr>
        <a:xfrm>
          <a:off x="8702488" y="2041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553</xdr:row>
      <xdr:rowOff>0</xdr:rowOff>
    </xdr:from>
    <xdr:ext cx="194454" cy="557466"/>
    <xdr:sp macro="" textlink="">
      <xdr:nvSpPr>
        <xdr:cNvPr id="2018" name="TextBox 2017">
          <a:extLst>
            <a:ext uri="{FF2B5EF4-FFF2-40B4-BE49-F238E27FC236}">
              <a16:creationId xmlns:a16="http://schemas.microsoft.com/office/drawing/2014/main" id="{DDD4B55F-C642-472D-8C0D-4773C73EEDB3}"/>
            </a:ext>
          </a:extLst>
        </xdr:cNvPr>
        <xdr:cNvSpPr txBox="1"/>
      </xdr:nvSpPr>
      <xdr:spPr>
        <a:xfrm>
          <a:off x="8683438" y="2041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553</xdr:row>
      <xdr:rowOff>0</xdr:rowOff>
    </xdr:from>
    <xdr:ext cx="194454" cy="557466"/>
    <xdr:sp macro="" textlink="">
      <xdr:nvSpPr>
        <xdr:cNvPr id="2019" name="TextBox 2018">
          <a:extLst>
            <a:ext uri="{FF2B5EF4-FFF2-40B4-BE49-F238E27FC236}">
              <a16:creationId xmlns:a16="http://schemas.microsoft.com/office/drawing/2014/main" id="{66E0968D-D2D3-4DDE-9EA5-DDB58114289B}"/>
            </a:ext>
          </a:extLst>
        </xdr:cNvPr>
        <xdr:cNvSpPr txBox="1"/>
      </xdr:nvSpPr>
      <xdr:spPr>
        <a:xfrm>
          <a:off x="8702488" y="2041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553</xdr:row>
      <xdr:rowOff>0</xdr:rowOff>
    </xdr:from>
    <xdr:ext cx="194454" cy="557466"/>
    <xdr:sp macro="" textlink="">
      <xdr:nvSpPr>
        <xdr:cNvPr id="2020" name="TextBox 2019">
          <a:extLst>
            <a:ext uri="{FF2B5EF4-FFF2-40B4-BE49-F238E27FC236}">
              <a16:creationId xmlns:a16="http://schemas.microsoft.com/office/drawing/2014/main" id="{A52975BF-289A-42D1-ABC1-16FB4BECA5D5}"/>
            </a:ext>
          </a:extLst>
        </xdr:cNvPr>
        <xdr:cNvSpPr txBox="1"/>
      </xdr:nvSpPr>
      <xdr:spPr>
        <a:xfrm>
          <a:off x="8702488" y="2041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553</xdr:row>
      <xdr:rowOff>0</xdr:rowOff>
    </xdr:from>
    <xdr:ext cx="194454" cy="557466"/>
    <xdr:sp macro="" textlink="">
      <xdr:nvSpPr>
        <xdr:cNvPr id="2021" name="TextBox 2020">
          <a:extLst>
            <a:ext uri="{FF2B5EF4-FFF2-40B4-BE49-F238E27FC236}">
              <a16:creationId xmlns:a16="http://schemas.microsoft.com/office/drawing/2014/main" id="{3DA87B8D-2918-4129-BBF9-17D353003226}"/>
            </a:ext>
          </a:extLst>
        </xdr:cNvPr>
        <xdr:cNvSpPr txBox="1"/>
      </xdr:nvSpPr>
      <xdr:spPr>
        <a:xfrm>
          <a:off x="8702488" y="2041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553</xdr:row>
      <xdr:rowOff>0</xdr:rowOff>
    </xdr:from>
    <xdr:ext cx="194454" cy="557466"/>
    <xdr:sp macro="" textlink="">
      <xdr:nvSpPr>
        <xdr:cNvPr id="2022" name="TextBox 2021">
          <a:extLst>
            <a:ext uri="{FF2B5EF4-FFF2-40B4-BE49-F238E27FC236}">
              <a16:creationId xmlns:a16="http://schemas.microsoft.com/office/drawing/2014/main" id="{7A2EE4AF-F43F-41E3-BE37-E1FDA543751B}"/>
            </a:ext>
          </a:extLst>
        </xdr:cNvPr>
        <xdr:cNvSpPr txBox="1"/>
      </xdr:nvSpPr>
      <xdr:spPr>
        <a:xfrm>
          <a:off x="8702488" y="2041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553</xdr:row>
      <xdr:rowOff>0</xdr:rowOff>
    </xdr:from>
    <xdr:ext cx="194454" cy="557466"/>
    <xdr:sp macro="" textlink="">
      <xdr:nvSpPr>
        <xdr:cNvPr id="2023" name="TextBox 2022">
          <a:extLst>
            <a:ext uri="{FF2B5EF4-FFF2-40B4-BE49-F238E27FC236}">
              <a16:creationId xmlns:a16="http://schemas.microsoft.com/office/drawing/2014/main" id="{488FDD38-728B-4430-9CC9-373A7AEFF3D5}"/>
            </a:ext>
          </a:extLst>
        </xdr:cNvPr>
        <xdr:cNvSpPr txBox="1"/>
      </xdr:nvSpPr>
      <xdr:spPr>
        <a:xfrm>
          <a:off x="8702488" y="2041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553</xdr:row>
      <xdr:rowOff>0</xdr:rowOff>
    </xdr:from>
    <xdr:ext cx="194454" cy="557466"/>
    <xdr:sp macro="" textlink="">
      <xdr:nvSpPr>
        <xdr:cNvPr id="2024" name="TextBox 2023">
          <a:extLst>
            <a:ext uri="{FF2B5EF4-FFF2-40B4-BE49-F238E27FC236}">
              <a16:creationId xmlns:a16="http://schemas.microsoft.com/office/drawing/2014/main" id="{BDC675D3-9F8B-427F-AAAE-62579DF24D09}"/>
            </a:ext>
          </a:extLst>
        </xdr:cNvPr>
        <xdr:cNvSpPr txBox="1"/>
      </xdr:nvSpPr>
      <xdr:spPr>
        <a:xfrm>
          <a:off x="8702488" y="2041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553</xdr:row>
      <xdr:rowOff>0</xdr:rowOff>
    </xdr:from>
    <xdr:ext cx="194454" cy="557466"/>
    <xdr:sp macro="" textlink="">
      <xdr:nvSpPr>
        <xdr:cNvPr id="2025" name="TextBox 2024">
          <a:extLst>
            <a:ext uri="{FF2B5EF4-FFF2-40B4-BE49-F238E27FC236}">
              <a16:creationId xmlns:a16="http://schemas.microsoft.com/office/drawing/2014/main" id="{38F7A911-67D1-4F08-81F2-A69779224CFD}"/>
            </a:ext>
          </a:extLst>
        </xdr:cNvPr>
        <xdr:cNvSpPr txBox="1"/>
      </xdr:nvSpPr>
      <xdr:spPr>
        <a:xfrm>
          <a:off x="8683438" y="2041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553</xdr:row>
      <xdr:rowOff>0</xdr:rowOff>
    </xdr:from>
    <xdr:ext cx="194454" cy="557466"/>
    <xdr:sp macro="" textlink="">
      <xdr:nvSpPr>
        <xdr:cNvPr id="2026" name="TextBox 2025">
          <a:extLst>
            <a:ext uri="{FF2B5EF4-FFF2-40B4-BE49-F238E27FC236}">
              <a16:creationId xmlns:a16="http://schemas.microsoft.com/office/drawing/2014/main" id="{16CC24F2-4195-4870-89AB-23595C2B0716}"/>
            </a:ext>
          </a:extLst>
        </xdr:cNvPr>
        <xdr:cNvSpPr txBox="1"/>
      </xdr:nvSpPr>
      <xdr:spPr>
        <a:xfrm>
          <a:off x="8702488" y="2041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553</xdr:row>
      <xdr:rowOff>0</xdr:rowOff>
    </xdr:from>
    <xdr:ext cx="194454" cy="557466"/>
    <xdr:sp macro="" textlink="">
      <xdr:nvSpPr>
        <xdr:cNvPr id="2027" name="TextBox 2026">
          <a:extLst>
            <a:ext uri="{FF2B5EF4-FFF2-40B4-BE49-F238E27FC236}">
              <a16:creationId xmlns:a16="http://schemas.microsoft.com/office/drawing/2014/main" id="{CEB41988-A3C8-4816-AD49-0910152675BB}"/>
            </a:ext>
          </a:extLst>
        </xdr:cNvPr>
        <xdr:cNvSpPr txBox="1"/>
      </xdr:nvSpPr>
      <xdr:spPr>
        <a:xfrm>
          <a:off x="8702488" y="2041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553</xdr:row>
      <xdr:rowOff>0</xdr:rowOff>
    </xdr:from>
    <xdr:ext cx="194454" cy="557466"/>
    <xdr:sp macro="" textlink="">
      <xdr:nvSpPr>
        <xdr:cNvPr id="2028" name="TextBox 2027">
          <a:extLst>
            <a:ext uri="{FF2B5EF4-FFF2-40B4-BE49-F238E27FC236}">
              <a16:creationId xmlns:a16="http://schemas.microsoft.com/office/drawing/2014/main" id="{CFEF43ED-2ED2-41F0-A80F-70E14380F3DC}"/>
            </a:ext>
          </a:extLst>
        </xdr:cNvPr>
        <xdr:cNvSpPr txBox="1"/>
      </xdr:nvSpPr>
      <xdr:spPr>
        <a:xfrm>
          <a:off x="8702488" y="2041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553</xdr:row>
      <xdr:rowOff>0</xdr:rowOff>
    </xdr:from>
    <xdr:ext cx="194454" cy="557466"/>
    <xdr:sp macro="" textlink="">
      <xdr:nvSpPr>
        <xdr:cNvPr id="2029" name="TextBox 2028">
          <a:extLst>
            <a:ext uri="{FF2B5EF4-FFF2-40B4-BE49-F238E27FC236}">
              <a16:creationId xmlns:a16="http://schemas.microsoft.com/office/drawing/2014/main" id="{C7E43A8B-F729-4220-BF9F-416F8ADC67F6}"/>
            </a:ext>
          </a:extLst>
        </xdr:cNvPr>
        <xdr:cNvSpPr txBox="1"/>
      </xdr:nvSpPr>
      <xdr:spPr>
        <a:xfrm>
          <a:off x="8702488" y="2041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553</xdr:row>
      <xdr:rowOff>0</xdr:rowOff>
    </xdr:from>
    <xdr:ext cx="194454" cy="557466"/>
    <xdr:sp macro="" textlink="">
      <xdr:nvSpPr>
        <xdr:cNvPr id="2030" name="TextBox 2029">
          <a:extLst>
            <a:ext uri="{FF2B5EF4-FFF2-40B4-BE49-F238E27FC236}">
              <a16:creationId xmlns:a16="http://schemas.microsoft.com/office/drawing/2014/main" id="{780150C6-0F39-4F7F-BBEE-BA4A463653F1}"/>
            </a:ext>
          </a:extLst>
        </xdr:cNvPr>
        <xdr:cNvSpPr txBox="1"/>
      </xdr:nvSpPr>
      <xdr:spPr>
        <a:xfrm>
          <a:off x="8702488" y="2041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553</xdr:row>
      <xdr:rowOff>0</xdr:rowOff>
    </xdr:from>
    <xdr:ext cx="194454" cy="557466"/>
    <xdr:sp macro="" textlink="">
      <xdr:nvSpPr>
        <xdr:cNvPr id="2031" name="TextBox 2030">
          <a:extLst>
            <a:ext uri="{FF2B5EF4-FFF2-40B4-BE49-F238E27FC236}">
              <a16:creationId xmlns:a16="http://schemas.microsoft.com/office/drawing/2014/main" id="{50F322F9-1FD1-49B3-985A-56418981D516}"/>
            </a:ext>
          </a:extLst>
        </xdr:cNvPr>
        <xdr:cNvSpPr txBox="1"/>
      </xdr:nvSpPr>
      <xdr:spPr>
        <a:xfrm>
          <a:off x="8702488" y="2041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553</xdr:row>
      <xdr:rowOff>0</xdr:rowOff>
    </xdr:from>
    <xdr:ext cx="194454" cy="557466"/>
    <xdr:sp macro="" textlink="">
      <xdr:nvSpPr>
        <xdr:cNvPr id="2032" name="TextBox 2031">
          <a:extLst>
            <a:ext uri="{FF2B5EF4-FFF2-40B4-BE49-F238E27FC236}">
              <a16:creationId xmlns:a16="http://schemas.microsoft.com/office/drawing/2014/main" id="{C934E6DC-3D4F-49C0-A84E-6DBF77321639}"/>
            </a:ext>
          </a:extLst>
        </xdr:cNvPr>
        <xdr:cNvSpPr txBox="1"/>
      </xdr:nvSpPr>
      <xdr:spPr>
        <a:xfrm>
          <a:off x="8683438" y="2041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553</xdr:row>
      <xdr:rowOff>0</xdr:rowOff>
    </xdr:from>
    <xdr:ext cx="194454" cy="557466"/>
    <xdr:sp macro="" textlink="">
      <xdr:nvSpPr>
        <xdr:cNvPr id="2033" name="TextBox 2032">
          <a:extLst>
            <a:ext uri="{FF2B5EF4-FFF2-40B4-BE49-F238E27FC236}">
              <a16:creationId xmlns:a16="http://schemas.microsoft.com/office/drawing/2014/main" id="{AFDAEF48-E6A2-4139-93EF-249506E558DE}"/>
            </a:ext>
          </a:extLst>
        </xdr:cNvPr>
        <xdr:cNvSpPr txBox="1"/>
      </xdr:nvSpPr>
      <xdr:spPr>
        <a:xfrm>
          <a:off x="8702488" y="2041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553</xdr:row>
      <xdr:rowOff>0</xdr:rowOff>
    </xdr:from>
    <xdr:ext cx="194454" cy="557466"/>
    <xdr:sp macro="" textlink="">
      <xdr:nvSpPr>
        <xdr:cNvPr id="2034" name="TextBox 2033">
          <a:extLst>
            <a:ext uri="{FF2B5EF4-FFF2-40B4-BE49-F238E27FC236}">
              <a16:creationId xmlns:a16="http://schemas.microsoft.com/office/drawing/2014/main" id="{BC24260F-698F-4E83-86DA-7EB6D9FCC02B}"/>
            </a:ext>
          </a:extLst>
        </xdr:cNvPr>
        <xdr:cNvSpPr txBox="1"/>
      </xdr:nvSpPr>
      <xdr:spPr>
        <a:xfrm>
          <a:off x="8702488" y="2041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553</xdr:row>
      <xdr:rowOff>0</xdr:rowOff>
    </xdr:from>
    <xdr:ext cx="194454" cy="557466"/>
    <xdr:sp macro="" textlink="">
      <xdr:nvSpPr>
        <xdr:cNvPr id="2035" name="TextBox 2034">
          <a:extLst>
            <a:ext uri="{FF2B5EF4-FFF2-40B4-BE49-F238E27FC236}">
              <a16:creationId xmlns:a16="http://schemas.microsoft.com/office/drawing/2014/main" id="{0E2C685B-B40D-442B-8343-B1B662D2A1AE}"/>
            </a:ext>
          </a:extLst>
        </xdr:cNvPr>
        <xdr:cNvSpPr txBox="1"/>
      </xdr:nvSpPr>
      <xdr:spPr>
        <a:xfrm>
          <a:off x="8702488" y="2041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553</xdr:row>
      <xdr:rowOff>0</xdr:rowOff>
    </xdr:from>
    <xdr:ext cx="194454" cy="557466"/>
    <xdr:sp macro="" textlink="">
      <xdr:nvSpPr>
        <xdr:cNvPr id="2036" name="TextBox 2035">
          <a:extLst>
            <a:ext uri="{FF2B5EF4-FFF2-40B4-BE49-F238E27FC236}">
              <a16:creationId xmlns:a16="http://schemas.microsoft.com/office/drawing/2014/main" id="{09D2234D-C6DE-4912-AF35-A99FA51BB261}"/>
            </a:ext>
          </a:extLst>
        </xdr:cNvPr>
        <xdr:cNvSpPr txBox="1"/>
      </xdr:nvSpPr>
      <xdr:spPr>
        <a:xfrm>
          <a:off x="8702488" y="2041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553</xdr:row>
      <xdr:rowOff>0</xdr:rowOff>
    </xdr:from>
    <xdr:ext cx="194454" cy="557466"/>
    <xdr:sp macro="" textlink="">
      <xdr:nvSpPr>
        <xdr:cNvPr id="2037" name="TextBox 2036">
          <a:extLst>
            <a:ext uri="{FF2B5EF4-FFF2-40B4-BE49-F238E27FC236}">
              <a16:creationId xmlns:a16="http://schemas.microsoft.com/office/drawing/2014/main" id="{4E0446E7-9F5B-451B-9208-854FF12C749B}"/>
            </a:ext>
          </a:extLst>
        </xdr:cNvPr>
        <xdr:cNvSpPr txBox="1"/>
      </xdr:nvSpPr>
      <xdr:spPr>
        <a:xfrm>
          <a:off x="8702488" y="2041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553</xdr:row>
      <xdr:rowOff>0</xdr:rowOff>
    </xdr:from>
    <xdr:ext cx="194454" cy="557466"/>
    <xdr:sp macro="" textlink="">
      <xdr:nvSpPr>
        <xdr:cNvPr id="2038" name="TextBox 2037">
          <a:extLst>
            <a:ext uri="{FF2B5EF4-FFF2-40B4-BE49-F238E27FC236}">
              <a16:creationId xmlns:a16="http://schemas.microsoft.com/office/drawing/2014/main" id="{388E6A52-3EAD-4B20-827C-13097D9C682A}"/>
            </a:ext>
          </a:extLst>
        </xdr:cNvPr>
        <xdr:cNvSpPr txBox="1"/>
      </xdr:nvSpPr>
      <xdr:spPr>
        <a:xfrm>
          <a:off x="8702488" y="2041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554</xdr:row>
      <xdr:rowOff>0</xdr:rowOff>
    </xdr:from>
    <xdr:ext cx="194454" cy="557466"/>
    <xdr:sp macro="" textlink="">
      <xdr:nvSpPr>
        <xdr:cNvPr id="2039" name="TextBox 2038">
          <a:extLst>
            <a:ext uri="{FF2B5EF4-FFF2-40B4-BE49-F238E27FC236}">
              <a16:creationId xmlns:a16="http://schemas.microsoft.com/office/drawing/2014/main" id="{25AA546F-4E49-497D-83FC-5A940A75FB16}"/>
            </a:ext>
          </a:extLst>
        </xdr:cNvPr>
        <xdr:cNvSpPr txBox="1"/>
      </xdr:nvSpPr>
      <xdr:spPr>
        <a:xfrm>
          <a:off x="8683438" y="2117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554</xdr:row>
      <xdr:rowOff>0</xdr:rowOff>
    </xdr:from>
    <xdr:ext cx="194454" cy="557466"/>
    <xdr:sp macro="" textlink="">
      <xdr:nvSpPr>
        <xdr:cNvPr id="2040" name="TextBox 2039">
          <a:extLst>
            <a:ext uri="{FF2B5EF4-FFF2-40B4-BE49-F238E27FC236}">
              <a16:creationId xmlns:a16="http://schemas.microsoft.com/office/drawing/2014/main" id="{0F2FC58C-B0CE-4293-908F-664C597E7590}"/>
            </a:ext>
          </a:extLst>
        </xdr:cNvPr>
        <xdr:cNvSpPr txBox="1"/>
      </xdr:nvSpPr>
      <xdr:spPr>
        <a:xfrm>
          <a:off x="8702488" y="2117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554</xdr:row>
      <xdr:rowOff>0</xdr:rowOff>
    </xdr:from>
    <xdr:ext cx="194454" cy="557466"/>
    <xdr:sp macro="" textlink="">
      <xdr:nvSpPr>
        <xdr:cNvPr id="2041" name="TextBox 2040">
          <a:extLst>
            <a:ext uri="{FF2B5EF4-FFF2-40B4-BE49-F238E27FC236}">
              <a16:creationId xmlns:a16="http://schemas.microsoft.com/office/drawing/2014/main" id="{DAA33E9D-4B8E-4440-A768-0D1136108991}"/>
            </a:ext>
          </a:extLst>
        </xdr:cNvPr>
        <xdr:cNvSpPr txBox="1"/>
      </xdr:nvSpPr>
      <xdr:spPr>
        <a:xfrm>
          <a:off x="8702488" y="2117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554</xdr:row>
      <xdr:rowOff>0</xdr:rowOff>
    </xdr:from>
    <xdr:ext cx="194454" cy="557466"/>
    <xdr:sp macro="" textlink="">
      <xdr:nvSpPr>
        <xdr:cNvPr id="2042" name="TextBox 2041">
          <a:extLst>
            <a:ext uri="{FF2B5EF4-FFF2-40B4-BE49-F238E27FC236}">
              <a16:creationId xmlns:a16="http://schemas.microsoft.com/office/drawing/2014/main" id="{01CADAF7-9E7F-424E-9E3E-A7C9981D49A6}"/>
            </a:ext>
          </a:extLst>
        </xdr:cNvPr>
        <xdr:cNvSpPr txBox="1"/>
      </xdr:nvSpPr>
      <xdr:spPr>
        <a:xfrm>
          <a:off x="8702488" y="2117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554</xdr:row>
      <xdr:rowOff>0</xdr:rowOff>
    </xdr:from>
    <xdr:ext cx="194454" cy="557466"/>
    <xdr:sp macro="" textlink="">
      <xdr:nvSpPr>
        <xdr:cNvPr id="2043" name="TextBox 2042">
          <a:extLst>
            <a:ext uri="{FF2B5EF4-FFF2-40B4-BE49-F238E27FC236}">
              <a16:creationId xmlns:a16="http://schemas.microsoft.com/office/drawing/2014/main" id="{D12BB066-EA1F-41E8-8A47-32D5F823950D}"/>
            </a:ext>
          </a:extLst>
        </xdr:cNvPr>
        <xdr:cNvSpPr txBox="1"/>
      </xdr:nvSpPr>
      <xdr:spPr>
        <a:xfrm>
          <a:off x="8702488" y="2117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554</xdr:row>
      <xdr:rowOff>0</xdr:rowOff>
    </xdr:from>
    <xdr:ext cx="194454" cy="557466"/>
    <xdr:sp macro="" textlink="">
      <xdr:nvSpPr>
        <xdr:cNvPr id="2044" name="TextBox 2043">
          <a:extLst>
            <a:ext uri="{FF2B5EF4-FFF2-40B4-BE49-F238E27FC236}">
              <a16:creationId xmlns:a16="http://schemas.microsoft.com/office/drawing/2014/main" id="{614D6F85-0E42-476C-AEBC-5179B02C44B9}"/>
            </a:ext>
          </a:extLst>
        </xdr:cNvPr>
        <xdr:cNvSpPr txBox="1"/>
      </xdr:nvSpPr>
      <xdr:spPr>
        <a:xfrm>
          <a:off x="8702488" y="2117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554</xdr:row>
      <xdr:rowOff>0</xdr:rowOff>
    </xdr:from>
    <xdr:ext cx="194454" cy="557466"/>
    <xdr:sp macro="" textlink="">
      <xdr:nvSpPr>
        <xdr:cNvPr id="2045" name="TextBox 2044">
          <a:extLst>
            <a:ext uri="{FF2B5EF4-FFF2-40B4-BE49-F238E27FC236}">
              <a16:creationId xmlns:a16="http://schemas.microsoft.com/office/drawing/2014/main" id="{B1BF31E0-1214-4919-9521-7638EFA3C518}"/>
            </a:ext>
          </a:extLst>
        </xdr:cNvPr>
        <xdr:cNvSpPr txBox="1"/>
      </xdr:nvSpPr>
      <xdr:spPr>
        <a:xfrm>
          <a:off x="8702488" y="2117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554</xdr:row>
      <xdr:rowOff>0</xdr:rowOff>
    </xdr:from>
    <xdr:ext cx="194454" cy="557466"/>
    <xdr:sp macro="" textlink="">
      <xdr:nvSpPr>
        <xdr:cNvPr id="2046" name="TextBox 2045">
          <a:extLst>
            <a:ext uri="{FF2B5EF4-FFF2-40B4-BE49-F238E27FC236}">
              <a16:creationId xmlns:a16="http://schemas.microsoft.com/office/drawing/2014/main" id="{EC6D7E0D-0CA0-46E3-9A01-B0016270E90F}"/>
            </a:ext>
          </a:extLst>
        </xdr:cNvPr>
        <xdr:cNvSpPr txBox="1"/>
      </xdr:nvSpPr>
      <xdr:spPr>
        <a:xfrm>
          <a:off x="8683438" y="2117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554</xdr:row>
      <xdr:rowOff>0</xdr:rowOff>
    </xdr:from>
    <xdr:ext cx="194454" cy="557466"/>
    <xdr:sp macro="" textlink="">
      <xdr:nvSpPr>
        <xdr:cNvPr id="2047" name="TextBox 2046">
          <a:extLst>
            <a:ext uri="{FF2B5EF4-FFF2-40B4-BE49-F238E27FC236}">
              <a16:creationId xmlns:a16="http://schemas.microsoft.com/office/drawing/2014/main" id="{092B47EF-781A-4A79-B77E-ED2AC76DE2A4}"/>
            </a:ext>
          </a:extLst>
        </xdr:cNvPr>
        <xdr:cNvSpPr txBox="1"/>
      </xdr:nvSpPr>
      <xdr:spPr>
        <a:xfrm>
          <a:off x="8702488" y="2117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554</xdr:row>
      <xdr:rowOff>0</xdr:rowOff>
    </xdr:from>
    <xdr:ext cx="194454" cy="557466"/>
    <xdr:sp macro="" textlink="">
      <xdr:nvSpPr>
        <xdr:cNvPr id="2048" name="TextBox 2047">
          <a:extLst>
            <a:ext uri="{FF2B5EF4-FFF2-40B4-BE49-F238E27FC236}">
              <a16:creationId xmlns:a16="http://schemas.microsoft.com/office/drawing/2014/main" id="{013131E4-9060-4D70-AE43-66C4743A7A2C}"/>
            </a:ext>
          </a:extLst>
        </xdr:cNvPr>
        <xdr:cNvSpPr txBox="1"/>
      </xdr:nvSpPr>
      <xdr:spPr>
        <a:xfrm>
          <a:off x="8702488" y="2117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554</xdr:row>
      <xdr:rowOff>0</xdr:rowOff>
    </xdr:from>
    <xdr:ext cx="194454" cy="557466"/>
    <xdr:sp macro="" textlink="">
      <xdr:nvSpPr>
        <xdr:cNvPr id="2049" name="TextBox 2048">
          <a:extLst>
            <a:ext uri="{FF2B5EF4-FFF2-40B4-BE49-F238E27FC236}">
              <a16:creationId xmlns:a16="http://schemas.microsoft.com/office/drawing/2014/main" id="{A51E0D93-4427-4E9B-931C-14504F3534ED}"/>
            </a:ext>
          </a:extLst>
        </xdr:cNvPr>
        <xdr:cNvSpPr txBox="1"/>
      </xdr:nvSpPr>
      <xdr:spPr>
        <a:xfrm>
          <a:off x="8702488" y="2117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554</xdr:row>
      <xdr:rowOff>0</xdr:rowOff>
    </xdr:from>
    <xdr:ext cx="194454" cy="557466"/>
    <xdr:sp macro="" textlink="">
      <xdr:nvSpPr>
        <xdr:cNvPr id="2050" name="TextBox 2049">
          <a:extLst>
            <a:ext uri="{FF2B5EF4-FFF2-40B4-BE49-F238E27FC236}">
              <a16:creationId xmlns:a16="http://schemas.microsoft.com/office/drawing/2014/main" id="{77575C30-2108-422E-B28A-4EF60693B7EF}"/>
            </a:ext>
          </a:extLst>
        </xdr:cNvPr>
        <xdr:cNvSpPr txBox="1"/>
      </xdr:nvSpPr>
      <xdr:spPr>
        <a:xfrm>
          <a:off x="8702488" y="2117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554</xdr:row>
      <xdr:rowOff>0</xdr:rowOff>
    </xdr:from>
    <xdr:ext cx="194454" cy="557466"/>
    <xdr:sp macro="" textlink="">
      <xdr:nvSpPr>
        <xdr:cNvPr id="2051" name="TextBox 2050">
          <a:extLst>
            <a:ext uri="{FF2B5EF4-FFF2-40B4-BE49-F238E27FC236}">
              <a16:creationId xmlns:a16="http://schemas.microsoft.com/office/drawing/2014/main" id="{D81B1D81-FADD-4D87-9AEE-61200E818269}"/>
            </a:ext>
          </a:extLst>
        </xdr:cNvPr>
        <xdr:cNvSpPr txBox="1"/>
      </xdr:nvSpPr>
      <xdr:spPr>
        <a:xfrm>
          <a:off x="8702488" y="2117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554</xdr:row>
      <xdr:rowOff>0</xdr:rowOff>
    </xdr:from>
    <xdr:ext cx="194454" cy="557466"/>
    <xdr:sp macro="" textlink="">
      <xdr:nvSpPr>
        <xdr:cNvPr id="2052" name="TextBox 2051">
          <a:extLst>
            <a:ext uri="{FF2B5EF4-FFF2-40B4-BE49-F238E27FC236}">
              <a16:creationId xmlns:a16="http://schemas.microsoft.com/office/drawing/2014/main" id="{E53BFC06-6660-4295-9591-3B1213790A4A}"/>
            </a:ext>
          </a:extLst>
        </xdr:cNvPr>
        <xdr:cNvSpPr txBox="1"/>
      </xdr:nvSpPr>
      <xdr:spPr>
        <a:xfrm>
          <a:off x="8702488" y="2117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554</xdr:row>
      <xdr:rowOff>0</xdr:rowOff>
    </xdr:from>
    <xdr:ext cx="194454" cy="557466"/>
    <xdr:sp macro="" textlink="">
      <xdr:nvSpPr>
        <xdr:cNvPr id="2053" name="TextBox 2052">
          <a:extLst>
            <a:ext uri="{FF2B5EF4-FFF2-40B4-BE49-F238E27FC236}">
              <a16:creationId xmlns:a16="http://schemas.microsoft.com/office/drawing/2014/main" id="{66F27515-5526-4F3B-BD96-E0589FC0751E}"/>
            </a:ext>
          </a:extLst>
        </xdr:cNvPr>
        <xdr:cNvSpPr txBox="1"/>
      </xdr:nvSpPr>
      <xdr:spPr>
        <a:xfrm>
          <a:off x="8683438" y="2117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554</xdr:row>
      <xdr:rowOff>0</xdr:rowOff>
    </xdr:from>
    <xdr:ext cx="194454" cy="557466"/>
    <xdr:sp macro="" textlink="">
      <xdr:nvSpPr>
        <xdr:cNvPr id="2054" name="TextBox 2053">
          <a:extLst>
            <a:ext uri="{FF2B5EF4-FFF2-40B4-BE49-F238E27FC236}">
              <a16:creationId xmlns:a16="http://schemas.microsoft.com/office/drawing/2014/main" id="{FD827C99-F5F1-4C24-8383-13B6CB7972BA}"/>
            </a:ext>
          </a:extLst>
        </xdr:cNvPr>
        <xdr:cNvSpPr txBox="1"/>
      </xdr:nvSpPr>
      <xdr:spPr>
        <a:xfrm>
          <a:off x="8702488" y="2117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554</xdr:row>
      <xdr:rowOff>0</xdr:rowOff>
    </xdr:from>
    <xdr:ext cx="194454" cy="557466"/>
    <xdr:sp macro="" textlink="">
      <xdr:nvSpPr>
        <xdr:cNvPr id="2055" name="TextBox 2054">
          <a:extLst>
            <a:ext uri="{FF2B5EF4-FFF2-40B4-BE49-F238E27FC236}">
              <a16:creationId xmlns:a16="http://schemas.microsoft.com/office/drawing/2014/main" id="{F372D694-787F-42FF-BD39-024E022E794B}"/>
            </a:ext>
          </a:extLst>
        </xdr:cNvPr>
        <xdr:cNvSpPr txBox="1"/>
      </xdr:nvSpPr>
      <xdr:spPr>
        <a:xfrm>
          <a:off x="8702488" y="2117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554</xdr:row>
      <xdr:rowOff>0</xdr:rowOff>
    </xdr:from>
    <xdr:ext cx="194454" cy="557466"/>
    <xdr:sp macro="" textlink="">
      <xdr:nvSpPr>
        <xdr:cNvPr id="2056" name="TextBox 2055">
          <a:extLst>
            <a:ext uri="{FF2B5EF4-FFF2-40B4-BE49-F238E27FC236}">
              <a16:creationId xmlns:a16="http://schemas.microsoft.com/office/drawing/2014/main" id="{7A6E8B3E-CD1F-4DB0-AD47-82F677B3BDED}"/>
            </a:ext>
          </a:extLst>
        </xdr:cNvPr>
        <xdr:cNvSpPr txBox="1"/>
      </xdr:nvSpPr>
      <xdr:spPr>
        <a:xfrm>
          <a:off x="8702488" y="2117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554</xdr:row>
      <xdr:rowOff>0</xdr:rowOff>
    </xdr:from>
    <xdr:ext cx="194454" cy="557466"/>
    <xdr:sp macro="" textlink="">
      <xdr:nvSpPr>
        <xdr:cNvPr id="2057" name="TextBox 2056">
          <a:extLst>
            <a:ext uri="{FF2B5EF4-FFF2-40B4-BE49-F238E27FC236}">
              <a16:creationId xmlns:a16="http://schemas.microsoft.com/office/drawing/2014/main" id="{71E93258-83B5-472D-9142-A5B0676EA4DA}"/>
            </a:ext>
          </a:extLst>
        </xdr:cNvPr>
        <xdr:cNvSpPr txBox="1"/>
      </xdr:nvSpPr>
      <xdr:spPr>
        <a:xfrm>
          <a:off x="8702488" y="2117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554</xdr:row>
      <xdr:rowOff>0</xdr:rowOff>
    </xdr:from>
    <xdr:ext cx="194454" cy="557466"/>
    <xdr:sp macro="" textlink="">
      <xdr:nvSpPr>
        <xdr:cNvPr id="2058" name="TextBox 2057">
          <a:extLst>
            <a:ext uri="{FF2B5EF4-FFF2-40B4-BE49-F238E27FC236}">
              <a16:creationId xmlns:a16="http://schemas.microsoft.com/office/drawing/2014/main" id="{1A4BEF66-7576-45E4-96E2-C948B1E4F5BA}"/>
            </a:ext>
          </a:extLst>
        </xdr:cNvPr>
        <xdr:cNvSpPr txBox="1"/>
      </xdr:nvSpPr>
      <xdr:spPr>
        <a:xfrm>
          <a:off x="8702488" y="2117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554</xdr:row>
      <xdr:rowOff>0</xdr:rowOff>
    </xdr:from>
    <xdr:ext cx="194454" cy="557466"/>
    <xdr:sp macro="" textlink="">
      <xdr:nvSpPr>
        <xdr:cNvPr id="2059" name="TextBox 2058">
          <a:extLst>
            <a:ext uri="{FF2B5EF4-FFF2-40B4-BE49-F238E27FC236}">
              <a16:creationId xmlns:a16="http://schemas.microsoft.com/office/drawing/2014/main" id="{948BB345-62D4-4243-9E13-B246909CC539}"/>
            </a:ext>
          </a:extLst>
        </xdr:cNvPr>
        <xdr:cNvSpPr txBox="1"/>
      </xdr:nvSpPr>
      <xdr:spPr>
        <a:xfrm>
          <a:off x="8702488" y="2117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554</xdr:row>
      <xdr:rowOff>0</xdr:rowOff>
    </xdr:from>
    <xdr:ext cx="194454" cy="557466"/>
    <xdr:sp macro="" textlink="">
      <xdr:nvSpPr>
        <xdr:cNvPr id="2060" name="TextBox 2059">
          <a:extLst>
            <a:ext uri="{FF2B5EF4-FFF2-40B4-BE49-F238E27FC236}">
              <a16:creationId xmlns:a16="http://schemas.microsoft.com/office/drawing/2014/main" id="{86FA789E-629E-4206-A87F-163B10499D71}"/>
            </a:ext>
          </a:extLst>
        </xdr:cNvPr>
        <xdr:cNvSpPr txBox="1"/>
      </xdr:nvSpPr>
      <xdr:spPr>
        <a:xfrm>
          <a:off x="8683438" y="2117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554</xdr:row>
      <xdr:rowOff>0</xdr:rowOff>
    </xdr:from>
    <xdr:ext cx="194454" cy="557466"/>
    <xdr:sp macro="" textlink="">
      <xdr:nvSpPr>
        <xdr:cNvPr id="2061" name="TextBox 2060">
          <a:extLst>
            <a:ext uri="{FF2B5EF4-FFF2-40B4-BE49-F238E27FC236}">
              <a16:creationId xmlns:a16="http://schemas.microsoft.com/office/drawing/2014/main" id="{090A0C2A-8E78-4EE8-B174-ECE5F67C55C4}"/>
            </a:ext>
          </a:extLst>
        </xdr:cNvPr>
        <xdr:cNvSpPr txBox="1"/>
      </xdr:nvSpPr>
      <xdr:spPr>
        <a:xfrm>
          <a:off x="8702488" y="2117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554</xdr:row>
      <xdr:rowOff>0</xdr:rowOff>
    </xdr:from>
    <xdr:ext cx="194454" cy="557466"/>
    <xdr:sp macro="" textlink="">
      <xdr:nvSpPr>
        <xdr:cNvPr id="2062" name="TextBox 2061">
          <a:extLst>
            <a:ext uri="{FF2B5EF4-FFF2-40B4-BE49-F238E27FC236}">
              <a16:creationId xmlns:a16="http://schemas.microsoft.com/office/drawing/2014/main" id="{D480A4C3-CDAE-4BEE-8A31-FDFE699DE5D2}"/>
            </a:ext>
          </a:extLst>
        </xdr:cNvPr>
        <xdr:cNvSpPr txBox="1"/>
      </xdr:nvSpPr>
      <xdr:spPr>
        <a:xfrm>
          <a:off x="8702488" y="2117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554</xdr:row>
      <xdr:rowOff>0</xdr:rowOff>
    </xdr:from>
    <xdr:ext cx="194454" cy="557466"/>
    <xdr:sp macro="" textlink="">
      <xdr:nvSpPr>
        <xdr:cNvPr id="2063" name="TextBox 2062">
          <a:extLst>
            <a:ext uri="{FF2B5EF4-FFF2-40B4-BE49-F238E27FC236}">
              <a16:creationId xmlns:a16="http://schemas.microsoft.com/office/drawing/2014/main" id="{849EC6C7-3069-4318-BE02-AFC3FCDFDEE0}"/>
            </a:ext>
          </a:extLst>
        </xdr:cNvPr>
        <xdr:cNvSpPr txBox="1"/>
      </xdr:nvSpPr>
      <xdr:spPr>
        <a:xfrm>
          <a:off x="8702488" y="2117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554</xdr:row>
      <xdr:rowOff>0</xdr:rowOff>
    </xdr:from>
    <xdr:ext cx="194454" cy="557466"/>
    <xdr:sp macro="" textlink="">
      <xdr:nvSpPr>
        <xdr:cNvPr id="2064" name="TextBox 2063">
          <a:extLst>
            <a:ext uri="{FF2B5EF4-FFF2-40B4-BE49-F238E27FC236}">
              <a16:creationId xmlns:a16="http://schemas.microsoft.com/office/drawing/2014/main" id="{85935A58-8063-479E-A148-7A26BA56408A}"/>
            </a:ext>
          </a:extLst>
        </xdr:cNvPr>
        <xdr:cNvSpPr txBox="1"/>
      </xdr:nvSpPr>
      <xdr:spPr>
        <a:xfrm>
          <a:off x="8702488" y="2117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554</xdr:row>
      <xdr:rowOff>0</xdr:rowOff>
    </xdr:from>
    <xdr:ext cx="194454" cy="557466"/>
    <xdr:sp macro="" textlink="">
      <xdr:nvSpPr>
        <xdr:cNvPr id="2065" name="TextBox 2064">
          <a:extLst>
            <a:ext uri="{FF2B5EF4-FFF2-40B4-BE49-F238E27FC236}">
              <a16:creationId xmlns:a16="http://schemas.microsoft.com/office/drawing/2014/main" id="{2B3227C8-91E9-4119-9292-FC6E69BE0ADF}"/>
            </a:ext>
          </a:extLst>
        </xdr:cNvPr>
        <xdr:cNvSpPr txBox="1"/>
      </xdr:nvSpPr>
      <xdr:spPr>
        <a:xfrm>
          <a:off x="8702488" y="2117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554</xdr:row>
      <xdr:rowOff>0</xdr:rowOff>
    </xdr:from>
    <xdr:ext cx="194454" cy="557466"/>
    <xdr:sp macro="" textlink="">
      <xdr:nvSpPr>
        <xdr:cNvPr id="2066" name="TextBox 2065">
          <a:extLst>
            <a:ext uri="{FF2B5EF4-FFF2-40B4-BE49-F238E27FC236}">
              <a16:creationId xmlns:a16="http://schemas.microsoft.com/office/drawing/2014/main" id="{D898C910-5AC7-4B58-8172-331AAEB7ABD3}"/>
            </a:ext>
          </a:extLst>
        </xdr:cNvPr>
        <xdr:cNvSpPr txBox="1"/>
      </xdr:nvSpPr>
      <xdr:spPr>
        <a:xfrm>
          <a:off x="8702488" y="2117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555</xdr:row>
      <xdr:rowOff>0</xdr:rowOff>
    </xdr:from>
    <xdr:ext cx="194454" cy="557466"/>
    <xdr:sp macro="" textlink="">
      <xdr:nvSpPr>
        <xdr:cNvPr id="2067" name="TextBox 2066">
          <a:extLst>
            <a:ext uri="{FF2B5EF4-FFF2-40B4-BE49-F238E27FC236}">
              <a16:creationId xmlns:a16="http://schemas.microsoft.com/office/drawing/2014/main" id="{186FBBE5-E5E2-46F6-92FE-DF6251ED4A86}"/>
            </a:ext>
          </a:extLst>
        </xdr:cNvPr>
        <xdr:cNvSpPr txBox="1"/>
      </xdr:nvSpPr>
      <xdr:spPr>
        <a:xfrm>
          <a:off x="8683438" y="2193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555</xdr:row>
      <xdr:rowOff>0</xdr:rowOff>
    </xdr:from>
    <xdr:ext cx="194454" cy="557466"/>
    <xdr:sp macro="" textlink="">
      <xdr:nvSpPr>
        <xdr:cNvPr id="2068" name="TextBox 2067">
          <a:extLst>
            <a:ext uri="{FF2B5EF4-FFF2-40B4-BE49-F238E27FC236}">
              <a16:creationId xmlns:a16="http://schemas.microsoft.com/office/drawing/2014/main" id="{3F431B6D-0901-47C8-B0BF-0A6810E62831}"/>
            </a:ext>
          </a:extLst>
        </xdr:cNvPr>
        <xdr:cNvSpPr txBox="1"/>
      </xdr:nvSpPr>
      <xdr:spPr>
        <a:xfrm>
          <a:off x="8702488" y="2193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555</xdr:row>
      <xdr:rowOff>0</xdr:rowOff>
    </xdr:from>
    <xdr:ext cx="194454" cy="557466"/>
    <xdr:sp macro="" textlink="">
      <xdr:nvSpPr>
        <xdr:cNvPr id="2069" name="TextBox 2068">
          <a:extLst>
            <a:ext uri="{FF2B5EF4-FFF2-40B4-BE49-F238E27FC236}">
              <a16:creationId xmlns:a16="http://schemas.microsoft.com/office/drawing/2014/main" id="{932735E8-9588-4B25-B353-D6F2359058F4}"/>
            </a:ext>
          </a:extLst>
        </xdr:cNvPr>
        <xdr:cNvSpPr txBox="1"/>
      </xdr:nvSpPr>
      <xdr:spPr>
        <a:xfrm>
          <a:off x="8702488" y="2193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555</xdr:row>
      <xdr:rowOff>0</xdr:rowOff>
    </xdr:from>
    <xdr:ext cx="194454" cy="557466"/>
    <xdr:sp macro="" textlink="">
      <xdr:nvSpPr>
        <xdr:cNvPr id="2070" name="TextBox 2069">
          <a:extLst>
            <a:ext uri="{FF2B5EF4-FFF2-40B4-BE49-F238E27FC236}">
              <a16:creationId xmlns:a16="http://schemas.microsoft.com/office/drawing/2014/main" id="{ADBAB4F3-3528-4FF8-BF75-63FEC0D31C74}"/>
            </a:ext>
          </a:extLst>
        </xdr:cNvPr>
        <xdr:cNvSpPr txBox="1"/>
      </xdr:nvSpPr>
      <xdr:spPr>
        <a:xfrm>
          <a:off x="8702488" y="2193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555</xdr:row>
      <xdr:rowOff>0</xdr:rowOff>
    </xdr:from>
    <xdr:ext cx="194454" cy="557466"/>
    <xdr:sp macro="" textlink="">
      <xdr:nvSpPr>
        <xdr:cNvPr id="2071" name="TextBox 2070">
          <a:extLst>
            <a:ext uri="{FF2B5EF4-FFF2-40B4-BE49-F238E27FC236}">
              <a16:creationId xmlns:a16="http://schemas.microsoft.com/office/drawing/2014/main" id="{BF8D34E3-46BC-4C33-8659-65E9AC908A7F}"/>
            </a:ext>
          </a:extLst>
        </xdr:cNvPr>
        <xdr:cNvSpPr txBox="1"/>
      </xdr:nvSpPr>
      <xdr:spPr>
        <a:xfrm>
          <a:off x="8702488" y="2193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555</xdr:row>
      <xdr:rowOff>0</xdr:rowOff>
    </xdr:from>
    <xdr:ext cx="194454" cy="557466"/>
    <xdr:sp macro="" textlink="">
      <xdr:nvSpPr>
        <xdr:cNvPr id="2072" name="TextBox 2071">
          <a:extLst>
            <a:ext uri="{FF2B5EF4-FFF2-40B4-BE49-F238E27FC236}">
              <a16:creationId xmlns:a16="http://schemas.microsoft.com/office/drawing/2014/main" id="{8CD5CA55-622A-424D-A5B0-559B3FCB15D2}"/>
            </a:ext>
          </a:extLst>
        </xdr:cNvPr>
        <xdr:cNvSpPr txBox="1"/>
      </xdr:nvSpPr>
      <xdr:spPr>
        <a:xfrm>
          <a:off x="8702488" y="2193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555</xdr:row>
      <xdr:rowOff>0</xdr:rowOff>
    </xdr:from>
    <xdr:ext cx="194454" cy="557466"/>
    <xdr:sp macro="" textlink="">
      <xdr:nvSpPr>
        <xdr:cNvPr id="2073" name="TextBox 2072">
          <a:extLst>
            <a:ext uri="{FF2B5EF4-FFF2-40B4-BE49-F238E27FC236}">
              <a16:creationId xmlns:a16="http://schemas.microsoft.com/office/drawing/2014/main" id="{88FF0332-5960-4F77-B5F0-28F30CA2DF7F}"/>
            </a:ext>
          </a:extLst>
        </xdr:cNvPr>
        <xdr:cNvSpPr txBox="1"/>
      </xdr:nvSpPr>
      <xdr:spPr>
        <a:xfrm>
          <a:off x="8702488" y="2193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555</xdr:row>
      <xdr:rowOff>0</xdr:rowOff>
    </xdr:from>
    <xdr:ext cx="194454" cy="557466"/>
    <xdr:sp macro="" textlink="">
      <xdr:nvSpPr>
        <xdr:cNvPr id="2074" name="TextBox 2073">
          <a:extLst>
            <a:ext uri="{FF2B5EF4-FFF2-40B4-BE49-F238E27FC236}">
              <a16:creationId xmlns:a16="http://schemas.microsoft.com/office/drawing/2014/main" id="{9C050CA4-B7B8-4A34-A544-AD0AB496FA1A}"/>
            </a:ext>
          </a:extLst>
        </xdr:cNvPr>
        <xdr:cNvSpPr txBox="1"/>
      </xdr:nvSpPr>
      <xdr:spPr>
        <a:xfrm>
          <a:off x="8683438" y="2193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555</xdr:row>
      <xdr:rowOff>0</xdr:rowOff>
    </xdr:from>
    <xdr:ext cx="194454" cy="557466"/>
    <xdr:sp macro="" textlink="">
      <xdr:nvSpPr>
        <xdr:cNvPr id="2075" name="TextBox 2074">
          <a:extLst>
            <a:ext uri="{FF2B5EF4-FFF2-40B4-BE49-F238E27FC236}">
              <a16:creationId xmlns:a16="http://schemas.microsoft.com/office/drawing/2014/main" id="{174A5DA7-64A5-4507-ACA4-88A1466A43E3}"/>
            </a:ext>
          </a:extLst>
        </xdr:cNvPr>
        <xdr:cNvSpPr txBox="1"/>
      </xdr:nvSpPr>
      <xdr:spPr>
        <a:xfrm>
          <a:off x="8702488" y="2193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555</xdr:row>
      <xdr:rowOff>0</xdr:rowOff>
    </xdr:from>
    <xdr:ext cx="194454" cy="557466"/>
    <xdr:sp macro="" textlink="">
      <xdr:nvSpPr>
        <xdr:cNvPr id="2076" name="TextBox 2075">
          <a:extLst>
            <a:ext uri="{FF2B5EF4-FFF2-40B4-BE49-F238E27FC236}">
              <a16:creationId xmlns:a16="http://schemas.microsoft.com/office/drawing/2014/main" id="{00C1397D-6D95-442E-88EA-FC2BD5D53933}"/>
            </a:ext>
          </a:extLst>
        </xdr:cNvPr>
        <xdr:cNvSpPr txBox="1"/>
      </xdr:nvSpPr>
      <xdr:spPr>
        <a:xfrm>
          <a:off x="8702488" y="2193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555</xdr:row>
      <xdr:rowOff>0</xdr:rowOff>
    </xdr:from>
    <xdr:ext cx="194454" cy="557466"/>
    <xdr:sp macro="" textlink="">
      <xdr:nvSpPr>
        <xdr:cNvPr id="2077" name="TextBox 2076">
          <a:extLst>
            <a:ext uri="{FF2B5EF4-FFF2-40B4-BE49-F238E27FC236}">
              <a16:creationId xmlns:a16="http://schemas.microsoft.com/office/drawing/2014/main" id="{36FAFB1E-E3EA-4319-9A62-F8C6950B7D46}"/>
            </a:ext>
          </a:extLst>
        </xdr:cNvPr>
        <xdr:cNvSpPr txBox="1"/>
      </xdr:nvSpPr>
      <xdr:spPr>
        <a:xfrm>
          <a:off x="8702488" y="2193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555</xdr:row>
      <xdr:rowOff>0</xdr:rowOff>
    </xdr:from>
    <xdr:ext cx="194454" cy="557466"/>
    <xdr:sp macro="" textlink="">
      <xdr:nvSpPr>
        <xdr:cNvPr id="2078" name="TextBox 2077">
          <a:extLst>
            <a:ext uri="{FF2B5EF4-FFF2-40B4-BE49-F238E27FC236}">
              <a16:creationId xmlns:a16="http://schemas.microsoft.com/office/drawing/2014/main" id="{7D9CE6E8-BBD5-4BD7-AAEE-F99E82078E12}"/>
            </a:ext>
          </a:extLst>
        </xdr:cNvPr>
        <xdr:cNvSpPr txBox="1"/>
      </xdr:nvSpPr>
      <xdr:spPr>
        <a:xfrm>
          <a:off x="8702488" y="2193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555</xdr:row>
      <xdr:rowOff>0</xdr:rowOff>
    </xdr:from>
    <xdr:ext cx="194454" cy="557466"/>
    <xdr:sp macro="" textlink="">
      <xdr:nvSpPr>
        <xdr:cNvPr id="2079" name="TextBox 2078">
          <a:extLst>
            <a:ext uri="{FF2B5EF4-FFF2-40B4-BE49-F238E27FC236}">
              <a16:creationId xmlns:a16="http://schemas.microsoft.com/office/drawing/2014/main" id="{510F4415-9957-464A-B13A-7A4C5EDC3B4B}"/>
            </a:ext>
          </a:extLst>
        </xdr:cNvPr>
        <xdr:cNvSpPr txBox="1"/>
      </xdr:nvSpPr>
      <xdr:spPr>
        <a:xfrm>
          <a:off x="8702488" y="2193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555</xdr:row>
      <xdr:rowOff>0</xdr:rowOff>
    </xdr:from>
    <xdr:ext cx="194454" cy="557466"/>
    <xdr:sp macro="" textlink="">
      <xdr:nvSpPr>
        <xdr:cNvPr id="2080" name="TextBox 2079">
          <a:extLst>
            <a:ext uri="{FF2B5EF4-FFF2-40B4-BE49-F238E27FC236}">
              <a16:creationId xmlns:a16="http://schemas.microsoft.com/office/drawing/2014/main" id="{BFEA56B5-E975-49FA-A6DA-A18A58548229}"/>
            </a:ext>
          </a:extLst>
        </xdr:cNvPr>
        <xdr:cNvSpPr txBox="1"/>
      </xdr:nvSpPr>
      <xdr:spPr>
        <a:xfrm>
          <a:off x="8702488" y="2193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555</xdr:row>
      <xdr:rowOff>0</xdr:rowOff>
    </xdr:from>
    <xdr:ext cx="194454" cy="557466"/>
    <xdr:sp macro="" textlink="">
      <xdr:nvSpPr>
        <xdr:cNvPr id="2081" name="TextBox 2080">
          <a:extLst>
            <a:ext uri="{FF2B5EF4-FFF2-40B4-BE49-F238E27FC236}">
              <a16:creationId xmlns:a16="http://schemas.microsoft.com/office/drawing/2014/main" id="{38409246-1F77-465E-9518-AAECF463BC11}"/>
            </a:ext>
          </a:extLst>
        </xdr:cNvPr>
        <xdr:cNvSpPr txBox="1"/>
      </xdr:nvSpPr>
      <xdr:spPr>
        <a:xfrm>
          <a:off x="8683438" y="2193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555</xdr:row>
      <xdr:rowOff>0</xdr:rowOff>
    </xdr:from>
    <xdr:ext cx="194454" cy="557466"/>
    <xdr:sp macro="" textlink="">
      <xdr:nvSpPr>
        <xdr:cNvPr id="2082" name="TextBox 2081">
          <a:extLst>
            <a:ext uri="{FF2B5EF4-FFF2-40B4-BE49-F238E27FC236}">
              <a16:creationId xmlns:a16="http://schemas.microsoft.com/office/drawing/2014/main" id="{98727C07-341C-4CF1-9B35-314FC5D02584}"/>
            </a:ext>
          </a:extLst>
        </xdr:cNvPr>
        <xdr:cNvSpPr txBox="1"/>
      </xdr:nvSpPr>
      <xdr:spPr>
        <a:xfrm>
          <a:off x="8702488" y="2193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555</xdr:row>
      <xdr:rowOff>0</xdr:rowOff>
    </xdr:from>
    <xdr:ext cx="194454" cy="557466"/>
    <xdr:sp macro="" textlink="">
      <xdr:nvSpPr>
        <xdr:cNvPr id="2083" name="TextBox 2082">
          <a:extLst>
            <a:ext uri="{FF2B5EF4-FFF2-40B4-BE49-F238E27FC236}">
              <a16:creationId xmlns:a16="http://schemas.microsoft.com/office/drawing/2014/main" id="{07F65A38-59F1-4D3C-9D4F-18DE4BCF5259}"/>
            </a:ext>
          </a:extLst>
        </xdr:cNvPr>
        <xdr:cNvSpPr txBox="1"/>
      </xdr:nvSpPr>
      <xdr:spPr>
        <a:xfrm>
          <a:off x="8702488" y="2193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555</xdr:row>
      <xdr:rowOff>0</xdr:rowOff>
    </xdr:from>
    <xdr:ext cx="194454" cy="557466"/>
    <xdr:sp macro="" textlink="">
      <xdr:nvSpPr>
        <xdr:cNvPr id="2084" name="TextBox 2083">
          <a:extLst>
            <a:ext uri="{FF2B5EF4-FFF2-40B4-BE49-F238E27FC236}">
              <a16:creationId xmlns:a16="http://schemas.microsoft.com/office/drawing/2014/main" id="{D415DBAD-B5D3-4E51-9983-9FEAE5FFC97B}"/>
            </a:ext>
          </a:extLst>
        </xdr:cNvPr>
        <xdr:cNvSpPr txBox="1"/>
      </xdr:nvSpPr>
      <xdr:spPr>
        <a:xfrm>
          <a:off x="8702488" y="2193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555</xdr:row>
      <xdr:rowOff>0</xdr:rowOff>
    </xdr:from>
    <xdr:ext cx="194454" cy="557466"/>
    <xdr:sp macro="" textlink="">
      <xdr:nvSpPr>
        <xdr:cNvPr id="2085" name="TextBox 2084">
          <a:extLst>
            <a:ext uri="{FF2B5EF4-FFF2-40B4-BE49-F238E27FC236}">
              <a16:creationId xmlns:a16="http://schemas.microsoft.com/office/drawing/2014/main" id="{314CB6E6-1E4B-48A4-8401-75C745B769B2}"/>
            </a:ext>
          </a:extLst>
        </xdr:cNvPr>
        <xdr:cNvSpPr txBox="1"/>
      </xdr:nvSpPr>
      <xdr:spPr>
        <a:xfrm>
          <a:off x="8702488" y="2193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555</xdr:row>
      <xdr:rowOff>0</xdr:rowOff>
    </xdr:from>
    <xdr:ext cx="194454" cy="557466"/>
    <xdr:sp macro="" textlink="">
      <xdr:nvSpPr>
        <xdr:cNvPr id="2086" name="TextBox 2085">
          <a:extLst>
            <a:ext uri="{FF2B5EF4-FFF2-40B4-BE49-F238E27FC236}">
              <a16:creationId xmlns:a16="http://schemas.microsoft.com/office/drawing/2014/main" id="{86A534E1-3437-477B-A48D-3981602943D4}"/>
            </a:ext>
          </a:extLst>
        </xdr:cNvPr>
        <xdr:cNvSpPr txBox="1"/>
      </xdr:nvSpPr>
      <xdr:spPr>
        <a:xfrm>
          <a:off x="8702488" y="2193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555</xdr:row>
      <xdr:rowOff>0</xdr:rowOff>
    </xdr:from>
    <xdr:ext cx="194454" cy="557466"/>
    <xdr:sp macro="" textlink="">
      <xdr:nvSpPr>
        <xdr:cNvPr id="2087" name="TextBox 2086">
          <a:extLst>
            <a:ext uri="{FF2B5EF4-FFF2-40B4-BE49-F238E27FC236}">
              <a16:creationId xmlns:a16="http://schemas.microsoft.com/office/drawing/2014/main" id="{E802B86B-561E-40A7-87D8-9FBDBAB42720}"/>
            </a:ext>
          </a:extLst>
        </xdr:cNvPr>
        <xdr:cNvSpPr txBox="1"/>
      </xdr:nvSpPr>
      <xdr:spPr>
        <a:xfrm>
          <a:off x="8702488" y="2193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555</xdr:row>
      <xdr:rowOff>0</xdr:rowOff>
    </xdr:from>
    <xdr:ext cx="194454" cy="557466"/>
    <xdr:sp macro="" textlink="">
      <xdr:nvSpPr>
        <xdr:cNvPr id="2088" name="TextBox 2087">
          <a:extLst>
            <a:ext uri="{FF2B5EF4-FFF2-40B4-BE49-F238E27FC236}">
              <a16:creationId xmlns:a16="http://schemas.microsoft.com/office/drawing/2014/main" id="{E016D303-1E67-4128-8F53-4318098E37A9}"/>
            </a:ext>
          </a:extLst>
        </xdr:cNvPr>
        <xdr:cNvSpPr txBox="1"/>
      </xdr:nvSpPr>
      <xdr:spPr>
        <a:xfrm>
          <a:off x="8683438" y="2193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555</xdr:row>
      <xdr:rowOff>0</xdr:rowOff>
    </xdr:from>
    <xdr:ext cx="194454" cy="557466"/>
    <xdr:sp macro="" textlink="">
      <xdr:nvSpPr>
        <xdr:cNvPr id="2089" name="TextBox 2088">
          <a:extLst>
            <a:ext uri="{FF2B5EF4-FFF2-40B4-BE49-F238E27FC236}">
              <a16:creationId xmlns:a16="http://schemas.microsoft.com/office/drawing/2014/main" id="{BCADE9EE-9D23-4F54-8536-2AD36FD01C2D}"/>
            </a:ext>
          </a:extLst>
        </xdr:cNvPr>
        <xdr:cNvSpPr txBox="1"/>
      </xdr:nvSpPr>
      <xdr:spPr>
        <a:xfrm>
          <a:off x="8702488" y="2193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555</xdr:row>
      <xdr:rowOff>0</xdr:rowOff>
    </xdr:from>
    <xdr:ext cx="194454" cy="557466"/>
    <xdr:sp macro="" textlink="">
      <xdr:nvSpPr>
        <xdr:cNvPr id="2090" name="TextBox 2089">
          <a:extLst>
            <a:ext uri="{FF2B5EF4-FFF2-40B4-BE49-F238E27FC236}">
              <a16:creationId xmlns:a16="http://schemas.microsoft.com/office/drawing/2014/main" id="{D5D44B49-6861-4162-82DC-49243E8C0497}"/>
            </a:ext>
          </a:extLst>
        </xdr:cNvPr>
        <xdr:cNvSpPr txBox="1"/>
      </xdr:nvSpPr>
      <xdr:spPr>
        <a:xfrm>
          <a:off x="8702488" y="2193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555</xdr:row>
      <xdr:rowOff>0</xdr:rowOff>
    </xdr:from>
    <xdr:ext cx="194454" cy="557466"/>
    <xdr:sp macro="" textlink="">
      <xdr:nvSpPr>
        <xdr:cNvPr id="2091" name="TextBox 2090">
          <a:extLst>
            <a:ext uri="{FF2B5EF4-FFF2-40B4-BE49-F238E27FC236}">
              <a16:creationId xmlns:a16="http://schemas.microsoft.com/office/drawing/2014/main" id="{54FF382F-DD29-439E-BEE4-312292BA306A}"/>
            </a:ext>
          </a:extLst>
        </xdr:cNvPr>
        <xdr:cNvSpPr txBox="1"/>
      </xdr:nvSpPr>
      <xdr:spPr>
        <a:xfrm>
          <a:off x="8702488" y="2193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555</xdr:row>
      <xdr:rowOff>0</xdr:rowOff>
    </xdr:from>
    <xdr:ext cx="194454" cy="557466"/>
    <xdr:sp macro="" textlink="">
      <xdr:nvSpPr>
        <xdr:cNvPr id="2092" name="TextBox 2091">
          <a:extLst>
            <a:ext uri="{FF2B5EF4-FFF2-40B4-BE49-F238E27FC236}">
              <a16:creationId xmlns:a16="http://schemas.microsoft.com/office/drawing/2014/main" id="{603742EF-B66B-4756-938C-329BB32C126C}"/>
            </a:ext>
          </a:extLst>
        </xdr:cNvPr>
        <xdr:cNvSpPr txBox="1"/>
      </xdr:nvSpPr>
      <xdr:spPr>
        <a:xfrm>
          <a:off x="8702488" y="2193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555</xdr:row>
      <xdr:rowOff>0</xdr:rowOff>
    </xdr:from>
    <xdr:ext cx="194454" cy="557466"/>
    <xdr:sp macro="" textlink="">
      <xdr:nvSpPr>
        <xdr:cNvPr id="2093" name="TextBox 2092">
          <a:extLst>
            <a:ext uri="{FF2B5EF4-FFF2-40B4-BE49-F238E27FC236}">
              <a16:creationId xmlns:a16="http://schemas.microsoft.com/office/drawing/2014/main" id="{10202736-829D-426A-B745-525AE32236B0}"/>
            </a:ext>
          </a:extLst>
        </xdr:cNvPr>
        <xdr:cNvSpPr txBox="1"/>
      </xdr:nvSpPr>
      <xdr:spPr>
        <a:xfrm>
          <a:off x="8702488" y="2193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555</xdr:row>
      <xdr:rowOff>0</xdr:rowOff>
    </xdr:from>
    <xdr:ext cx="194454" cy="557466"/>
    <xdr:sp macro="" textlink="">
      <xdr:nvSpPr>
        <xdr:cNvPr id="2094" name="TextBox 2093">
          <a:extLst>
            <a:ext uri="{FF2B5EF4-FFF2-40B4-BE49-F238E27FC236}">
              <a16:creationId xmlns:a16="http://schemas.microsoft.com/office/drawing/2014/main" id="{DC165F09-C6D0-4848-8C10-BE36C7D5F3F5}"/>
            </a:ext>
          </a:extLst>
        </xdr:cNvPr>
        <xdr:cNvSpPr txBox="1"/>
      </xdr:nvSpPr>
      <xdr:spPr>
        <a:xfrm>
          <a:off x="8702488" y="2193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556</xdr:row>
      <xdr:rowOff>0</xdr:rowOff>
    </xdr:from>
    <xdr:ext cx="194454" cy="557466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0ACAAE59-2CE3-4E54-AD40-FFE432CC65A0}"/>
            </a:ext>
          </a:extLst>
        </xdr:cNvPr>
        <xdr:cNvSpPr txBox="1"/>
      </xdr:nvSpPr>
      <xdr:spPr>
        <a:xfrm>
          <a:off x="8683438" y="2269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556</xdr:row>
      <xdr:rowOff>0</xdr:rowOff>
    </xdr:from>
    <xdr:ext cx="194454" cy="557466"/>
    <xdr:sp macro="" textlink="">
      <xdr:nvSpPr>
        <xdr:cNvPr id="2096" name="TextBox 2095">
          <a:extLst>
            <a:ext uri="{FF2B5EF4-FFF2-40B4-BE49-F238E27FC236}">
              <a16:creationId xmlns:a16="http://schemas.microsoft.com/office/drawing/2014/main" id="{0B81FF48-2089-4610-8425-5B6E7331B764}"/>
            </a:ext>
          </a:extLst>
        </xdr:cNvPr>
        <xdr:cNvSpPr txBox="1"/>
      </xdr:nvSpPr>
      <xdr:spPr>
        <a:xfrm>
          <a:off x="8702488" y="2269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556</xdr:row>
      <xdr:rowOff>0</xdr:rowOff>
    </xdr:from>
    <xdr:ext cx="194454" cy="557466"/>
    <xdr:sp macro="" textlink="">
      <xdr:nvSpPr>
        <xdr:cNvPr id="2097" name="TextBox 2096">
          <a:extLst>
            <a:ext uri="{FF2B5EF4-FFF2-40B4-BE49-F238E27FC236}">
              <a16:creationId xmlns:a16="http://schemas.microsoft.com/office/drawing/2014/main" id="{04C73113-6520-4AE8-A7E3-1D7D12E8755C}"/>
            </a:ext>
          </a:extLst>
        </xdr:cNvPr>
        <xdr:cNvSpPr txBox="1"/>
      </xdr:nvSpPr>
      <xdr:spPr>
        <a:xfrm>
          <a:off x="8702488" y="2269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556</xdr:row>
      <xdr:rowOff>0</xdr:rowOff>
    </xdr:from>
    <xdr:ext cx="194454" cy="557466"/>
    <xdr:sp macro="" textlink="">
      <xdr:nvSpPr>
        <xdr:cNvPr id="2098" name="TextBox 2097">
          <a:extLst>
            <a:ext uri="{FF2B5EF4-FFF2-40B4-BE49-F238E27FC236}">
              <a16:creationId xmlns:a16="http://schemas.microsoft.com/office/drawing/2014/main" id="{969669B2-3FA8-4979-8C83-EE7A8AFF2DCF}"/>
            </a:ext>
          </a:extLst>
        </xdr:cNvPr>
        <xdr:cNvSpPr txBox="1"/>
      </xdr:nvSpPr>
      <xdr:spPr>
        <a:xfrm>
          <a:off x="8702488" y="2269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556</xdr:row>
      <xdr:rowOff>0</xdr:rowOff>
    </xdr:from>
    <xdr:ext cx="194454" cy="557466"/>
    <xdr:sp macro="" textlink="">
      <xdr:nvSpPr>
        <xdr:cNvPr id="2099" name="TextBox 2098">
          <a:extLst>
            <a:ext uri="{FF2B5EF4-FFF2-40B4-BE49-F238E27FC236}">
              <a16:creationId xmlns:a16="http://schemas.microsoft.com/office/drawing/2014/main" id="{F20FC1A5-0BC5-44EE-8BA8-17C14C0824B7}"/>
            </a:ext>
          </a:extLst>
        </xdr:cNvPr>
        <xdr:cNvSpPr txBox="1"/>
      </xdr:nvSpPr>
      <xdr:spPr>
        <a:xfrm>
          <a:off x="8702488" y="2269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556</xdr:row>
      <xdr:rowOff>0</xdr:rowOff>
    </xdr:from>
    <xdr:ext cx="194454" cy="557466"/>
    <xdr:sp macro="" textlink="">
      <xdr:nvSpPr>
        <xdr:cNvPr id="2100" name="TextBox 2099">
          <a:extLst>
            <a:ext uri="{FF2B5EF4-FFF2-40B4-BE49-F238E27FC236}">
              <a16:creationId xmlns:a16="http://schemas.microsoft.com/office/drawing/2014/main" id="{C6C645B6-9409-46B0-A882-FE1EB78A4AD2}"/>
            </a:ext>
          </a:extLst>
        </xdr:cNvPr>
        <xdr:cNvSpPr txBox="1"/>
      </xdr:nvSpPr>
      <xdr:spPr>
        <a:xfrm>
          <a:off x="8702488" y="2269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556</xdr:row>
      <xdr:rowOff>0</xdr:rowOff>
    </xdr:from>
    <xdr:ext cx="194454" cy="557466"/>
    <xdr:sp macro="" textlink="">
      <xdr:nvSpPr>
        <xdr:cNvPr id="2101" name="TextBox 2100">
          <a:extLst>
            <a:ext uri="{FF2B5EF4-FFF2-40B4-BE49-F238E27FC236}">
              <a16:creationId xmlns:a16="http://schemas.microsoft.com/office/drawing/2014/main" id="{99BE541A-204F-4D1E-9BF7-2301BD1224C5}"/>
            </a:ext>
          </a:extLst>
        </xdr:cNvPr>
        <xdr:cNvSpPr txBox="1"/>
      </xdr:nvSpPr>
      <xdr:spPr>
        <a:xfrm>
          <a:off x="8702488" y="2269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556</xdr:row>
      <xdr:rowOff>0</xdr:rowOff>
    </xdr:from>
    <xdr:ext cx="194454" cy="557466"/>
    <xdr:sp macro="" textlink="">
      <xdr:nvSpPr>
        <xdr:cNvPr id="2102" name="TextBox 2101">
          <a:extLst>
            <a:ext uri="{FF2B5EF4-FFF2-40B4-BE49-F238E27FC236}">
              <a16:creationId xmlns:a16="http://schemas.microsoft.com/office/drawing/2014/main" id="{C113D18D-777C-4EBA-9EC0-B2307F16A5BC}"/>
            </a:ext>
          </a:extLst>
        </xdr:cNvPr>
        <xdr:cNvSpPr txBox="1"/>
      </xdr:nvSpPr>
      <xdr:spPr>
        <a:xfrm>
          <a:off x="8683438" y="2269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556</xdr:row>
      <xdr:rowOff>0</xdr:rowOff>
    </xdr:from>
    <xdr:ext cx="194454" cy="557466"/>
    <xdr:sp macro="" textlink="">
      <xdr:nvSpPr>
        <xdr:cNvPr id="2103" name="TextBox 2102">
          <a:extLst>
            <a:ext uri="{FF2B5EF4-FFF2-40B4-BE49-F238E27FC236}">
              <a16:creationId xmlns:a16="http://schemas.microsoft.com/office/drawing/2014/main" id="{DA47757A-0762-4308-A79D-0C02B1ACE340}"/>
            </a:ext>
          </a:extLst>
        </xdr:cNvPr>
        <xdr:cNvSpPr txBox="1"/>
      </xdr:nvSpPr>
      <xdr:spPr>
        <a:xfrm>
          <a:off x="8702488" y="2269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556</xdr:row>
      <xdr:rowOff>0</xdr:rowOff>
    </xdr:from>
    <xdr:ext cx="194454" cy="557466"/>
    <xdr:sp macro="" textlink="">
      <xdr:nvSpPr>
        <xdr:cNvPr id="2104" name="TextBox 2103">
          <a:extLst>
            <a:ext uri="{FF2B5EF4-FFF2-40B4-BE49-F238E27FC236}">
              <a16:creationId xmlns:a16="http://schemas.microsoft.com/office/drawing/2014/main" id="{8A632CFA-454B-4783-B3EC-5C81E83976FC}"/>
            </a:ext>
          </a:extLst>
        </xdr:cNvPr>
        <xdr:cNvSpPr txBox="1"/>
      </xdr:nvSpPr>
      <xdr:spPr>
        <a:xfrm>
          <a:off x="8702488" y="2269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556</xdr:row>
      <xdr:rowOff>0</xdr:rowOff>
    </xdr:from>
    <xdr:ext cx="194454" cy="557466"/>
    <xdr:sp macro="" textlink="">
      <xdr:nvSpPr>
        <xdr:cNvPr id="2105" name="TextBox 2104">
          <a:extLst>
            <a:ext uri="{FF2B5EF4-FFF2-40B4-BE49-F238E27FC236}">
              <a16:creationId xmlns:a16="http://schemas.microsoft.com/office/drawing/2014/main" id="{2F47A855-7BE7-4F6B-90A7-2D3A447EB3B7}"/>
            </a:ext>
          </a:extLst>
        </xdr:cNvPr>
        <xdr:cNvSpPr txBox="1"/>
      </xdr:nvSpPr>
      <xdr:spPr>
        <a:xfrm>
          <a:off x="8702488" y="2269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556</xdr:row>
      <xdr:rowOff>0</xdr:rowOff>
    </xdr:from>
    <xdr:ext cx="194454" cy="557466"/>
    <xdr:sp macro="" textlink="">
      <xdr:nvSpPr>
        <xdr:cNvPr id="2106" name="TextBox 2105">
          <a:extLst>
            <a:ext uri="{FF2B5EF4-FFF2-40B4-BE49-F238E27FC236}">
              <a16:creationId xmlns:a16="http://schemas.microsoft.com/office/drawing/2014/main" id="{5C7A4EF5-ED0F-44A6-A316-8C5F720F4C80}"/>
            </a:ext>
          </a:extLst>
        </xdr:cNvPr>
        <xdr:cNvSpPr txBox="1"/>
      </xdr:nvSpPr>
      <xdr:spPr>
        <a:xfrm>
          <a:off x="8702488" y="2269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556</xdr:row>
      <xdr:rowOff>0</xdr:rowOff>
    </xdr:from>
    <xdr:ext cx="194454" cy="557466"/>
    <xdr:sp macro="" textlink="">
      <xdr:nvSpPr>
        <xdr:cNvPr id="2107" name="TextBox 2106">
          <a:extLst>
            <a:ext uri="{FF2B5EF4-FFF2-40B4-BE49-F238E27FC236}">
              <a16:creationId xmlns:a16="http://schemas.microsoft.com/office/drawing/2014/main" id="{6971BB97-920E-4AB9-8831-9AADA9A28050}"/>
            </a:ext>
          </a:extLst>
        </xdr:cNvPr>
        <xdr:cNvSpPr txBox="1"/>
      </xdr:nvSpPr>
      <xdr:spPr>
        <a:xfrm>
          <a:off x="8702488" y="2269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556</xdr:row>
      <xdr:rowOff>0</xdr:rowOff>
    </xdr:from>
    <xdr:ext cx="194454" cy="557466"/>
    <xdr:sp macro="" textlink="">
      <xdr:nvSpPr>
        <xdr:cNvPr id="2108" name="TextBox 2107">
          <a:extLst>
            <a:ext uri="{FF2B5EF4-FFF2-40B4-BE49-F238E27FC236}">
              <a16:creationId xmlns:a16="http://schemas.microsoft.com/office/drawing/2014/main" id="{3F43AF6C-3B24-4AEC-9A2E-2E98A9F28D64}"/>
            </a:ext>
          </a:extLst>
        </xdr:cNvPr>
        <xdr:cNvSpPr txBox="1"/>
      </xdr:nvSpPr>
      <xdr:spPr>
        <a:xfrm>
          <a:off x="8702488" y="2269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556</xdr:row>
      <xdr:rowOff>0</xdr:rowOff>
    </xdr:from>
    <xdr:ext cx="194454" cy="557466"/>
    <xdr:sp macro="" textlink="">
      <xdr:nvSpPr>
        <xdr:cNvPr id="2109" name="TextBox 2108">
          <a:extLst>
            <a:ext uri="{FF2B5EF4-FFF2-40B4-BE49-F238E27FC236}">
              <a16:creationId xmlns:a16="http://schemas.microsoft.com/office/drawing/2014/main" id="{40C1E99A-7B13-4B5D-8117-9AE97B36FEE7}"/>
            </a:ext>
          </a:extLst>
        </xdr:cNvPr>
        <xdr:cNvSpPr txBox="1"/>
      </xdr:nvSpPr>
      <xdr:spPr>
        <a:xfrm>
          <a:off x="8683438" y="2269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556</xdr:row>
      <xdr:rowOff>0</xdr:rowOff>
    </xdr:from>
    <xdr:ext cx="194454" cy="557466"/>
    <xdr:sp macro="" textlink="">
      <xdr:nvSpPr>
        <xdr:cNvPr id="2110" name="TextBox 2109">
          <a:extLst>
            <a:ext uri="{FF2B5EF4-FFF2-40B4-BE49-F238E27FC236}">
              <a16:creationId xmlns:a16="http://schemas.microsoft.com/office/drawing/2014/main" id="{3D48A5AC-FE9A-4EFA-AD80-7FBE1AEA5013}"/>
            </a:ext>
          </a:extLst>
        </xdr:cNvPr>
        <xdr:cNvSpPr txBox="1"/>
      </xdr:nvSpPr>
      <xdr:spPr>
        <a:xfrm>
          <a:off x="8702488" y="2269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556</xdr:row>
      <xdr:rowOff>0</xdr:rowOff>
    </xdr:from>
    <xdr:ext cx="194454" cy="557466"/>
    <xdr:sp macro="" textlink="">
      <xdr:nvSpPr>
        <xdr:cNvPr id="2111" name="TextBox 2110">
          <a:extLst>
            <a:ext uri="{FF2B5EF4-FFF2-40B4-BE49-F238E27FC236}">
              <a16:creationId xmlns:a16="http://schemas.microsoft.com/office/drawing/2014/main" id="{A761CFAF-91B8-42B6-9B01-ED73571CC1E7}"/>
            </a:ext>
          </a:extLst>
        </xdr:cNvPr>
        <xdr:cNvSpPr txBox="1"/>
      </xdr:nvSpPr>
      <xdr:spPr>
        <a:xfrm>
          <a:off x="8702488" y="2269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556</xdr:row>
      <xdr:rowOff>0</xdr:rowOff>
    </xdr:from>
    <xdr:ext cx="194454" cy="557466"/>
    <xdr:sp macro="" textlink="">
      <xdr:nvSpPr>
        <xdr:cNvPr id="2112" name="TextBox 2111">
          <a:extLst>
            <a:ext uri="{FF2B5EF4-FFF2-40B4-BE49-F238E27FC236}">
              <a16:creationId xmlns:a16="http://schemas.microsoft.com/office/drawing/2014/main" id="{A7C6A5C4-473E-46F3-A83B-832B2BFFB001}"/>
            </a:ext>
          </a:extLst>
        </xdr:cNvPr>
        <xdr:cNvSpPr txBox="1"/>
      </xdr:nvSpPr>
      <xdr:spPr>
        <a:xfrm>
          <a:off x="8702488" y="2269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556</xdr:row>
      <xdr:rowOff>0</xdr:rowOff>
    </xdr:from>
    <xdr:ext cx="194454" cy="557466"/>
    <xdr:sp macro="" textlink="">
      <xdr:nvSpPr>
        <xdr:cNvPr id="2113" name="TextBox 2112">
          <a:extLst>
            <a:ext uri="{FF2B5EF4-FFF2-40B4-BE49-F238E27FC236}">
              <a16:creationId xmlns:a16="http://schemas.microsoft.com/office/drawing/2014/main" id="{32514A72-CAEE-48EC-A61F-29173A983BD9}"/>
            </a:ext>
          </a:extLst>
        </xdr:cNvPr>
        <xdr:cNvSpPr txBox="1"/>
      </xdr:nvSpPr>
      <xdr:spPr>
        <a:xfrm>
          <a:off x="8702488" y="2269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556</xdr:row>
      <xdr:rowOff>0</xdr:rowOff>
    </xdr:from>
    <xdr:ext cx="194454" cy="557466"/>
    <xdr:sp macro="" textlink="">
      <xdr:nvSpPr>
        <xdr:cNvPr id="2114" name="TextBox 2113">
          <a:extLst>
            <a:ext uri="{FF2B5EF4-FFF2-40B4-BE49-F238E27FC236}">
              <a16:creationId xmlns:a16="http://schemas.microsoft.com/office/drawing/2014/main" id="{C7A0640D-9408-46A6-B6EC-3C10BA07B23F}"/>
            </a:ext>
          </a:extLst>
        </xdr:cNvPr>
        <xdr:cNvSpPr txBox="1"/>
      </xdr:nvSpPr>
      <xdr:spPr>
        <a:xfrm>
          <a:off x="8702488" y="2269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556</xdr:row>
      <xdr:rowOff>0</xdr:rowOff>
    </xdr:from>
    <xdr:ext cx="194454" cy="557466"/>
    <xdr:sp macro="" textlink="">
      <xdr:nvSpPr>
        <xdr:cNvPr id="2115" name="TextBox 2114">
          <a:extLst>
            <a:ext uri="{FF2B5EF4-FFF2-40B4-BE49-F238E27FC236}">
              <a16:creationId xmlns:a16="http://schemas.microsoft.com/office/drawing/2014/main" id="{5AAD9786-C34B-440A-A1E5-05A2F2534F66}"/>
            </a:ext>
          </a:extLst>
        </xdr:cNvPr>
        <xdr:cNvSpPr txBox="1"/>
      </xdr:nvSpPr>
      <xdr:spPr>
        <a:xfrm>
          <a:off x="8702488" y="2269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556</xdr:row>
      <xdr:rowOff>0</xdr:rowOff>
    </xdr:from>
    <xdr:ext cx="194454" cy="557466"/>
    <xdr:sp macro="" textlink="">
      <xdr:nvSpPr>
        <xdr:cNvPr id="2116" name="TextBox 2115">
          <a:extLst>
            <a:ext uri="{FF2B5EF4-FFF2-40B4-BE49-F238E27FC236}">
              <a16:creationId xmlns:a16="http://schemas.microsoft.com/office/drawing/2014/main" id="{4BBE2DC7-9217-4027-B556-7BADB76C2CBB}"/>
            </a:ext>
          </a:extLst>
        </xdr:cNvPr>
        <xdr:cNvSpPr txBox="1"/>
      </xdr:nvSpPr>
      <xdr:spPr>
        <a:xfrm>
          <a:off x="8683438" y="2269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556</xdr:row>
      <xdr:rowOff>0</xdr:rowOff>
    </xdr:from>
    <xdr:ext cx="194454" cy="557466"/>
    <xdr:sp macro="" textlink="">
      <xdr:nvSpPr>
        <xdr:cNvPr id="2117" name="TextBox 2116">
          <a:extLst>
            <a:ext uri="{FF2B5EF4-FFF2-40B4-BE49-F238E27FC236}">
              <a16:creationId xmlns:a16="http://schemas.microsoft.com/office/drawing/2014/main" id="{8663731A-EF7C-433C-8FE2-C4E7EF14C6DF}"/>
            </a:ext>
          </a:extLst>
        </xdr:cNvPr>
        <xdr:cNvSpPr txBox="1"/>
      </xdr:nvSpPr>
      <xdr:spPr>
        <a:xfrm>
          <a:off x="8702488" y="2269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556</xdr:row>
      <xdr:rowOff>0</xdr:rowOff>
    </xdr:from>
    <xdr:ext cx="194454" cy="557466"/>
    <xdr:sp macro="" textlink="">
      <xdr:nvSpPr>
        <xdr:cNvPr id="2118" name="TextBox 2117">
          <a:extLst>
            <a:ext uri="{FF2B5EF4-FFF2-40B4-BE49-F238E27FC236}">
              <a16:creationId xmlns:a16="http://schemas.microsoft.com/office/drawing/2014/main" id="{8CBBE5A4-7DB5-4B84-A4D4-AAD6BE6EEE9F}"/>
            </a:ext>
          </a:extLst>
        </xdr:cNvPr>
        <xdr:cNvSpPr txBox="1"/>
      </xdr:nvSpPr>
      <xdr:spPr>
        <a:xfrm>
          <a:off x="8702488" y="2269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556</xdr:row>
      <xdr:rowOff>0</xdr:rowOff>
    </xdr:from>
    <xdr:ext cx="194454" cy="557466"/>
    <xdr:sp macro="" textlink="">
      <xdr:nvSpPr>
        <xdr:cNvPr id="2119" name="TextBox 2118">
          <a:extLst>
            <a:ext uri="{FF2B5EF4-FFF2-40B4-BE49-F238E27FC236}">
              <a16:creationId xmlns:a16="http://schemas.microsoft.com/office/drawing/2014/main" id="{46A5C11E-A654-48C8-B198-645D6BA6CDE2}"/>
            </a:ext>
          </a:extLst>
        </xdr:cNvPr>
        <xdr:cNvSpPr txBox="1"/>
      </xdr:nvSpPr>
      <xdr:spPr>
        <a:xfrm>
          <a:off x="8702488" y="2269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556</xdr:row>
      <xdr:rowOff>0</xdr:rowOff>
    </xdr:from>
    <xdr:ext cx="194454" cy="557466"/>
    <xdr:sp macro="" textlink="">
      <xdr:nvSpPr>
        <xdr:cNvPr id="2120" name="TextBox 2119">
          <a:extLst>
            <a:ext uri="{FF2B5EF4-FFF2-40B4-BE49-F238E27FC236}">
              <a16:creationId xmlns:a16="http://schemas.microsoft.com/office/drawing/2014/main" id="{2DE202E7-1F79-45BF-8430-247C2FE479A9}"/>
            </a:ext>
          </a:extLst>
        </xdr:cNvPr>
        <xdr:cNvSpPr txBox="1"/>
      </xdr:nvSpPr>
      <xdr:spPr>
        <a:xfrm>
          <a:off x="8702488" y="2269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556</xdr:row>
      <xdr:rowOff>0</xdr:rowOff>
    </xdr:from>
    <xdr:ext cx="194454" cy="557466"/>
    <xdr:sp macro="" textlink="">
      <xdr:nvSpPr>
        <xdr:cNvPr id="2121" name="TextBox 2120">
          <a:extLst>
            <a:ext uri="{FF2B5EF4-FFF2-40B4-BE49-F238E27FC236}">
              <a16:creationId xmlns:a16="http://schemas.microsoft.com/office/drawing/2014/main" id="{D15DECB2-B86A-4912-8050-07F7381765A2}"/>
            </a:ext>
          </a:extLst>
        </xdr:cNvPr>
        <xdr:cNvSpPr txBox="1"/>
      </xdr:nvSpPr>
      <xdr:spPr>
        <a:xfrm>
          <a:off x="8702488" y="2269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556</xdr:row>
      <xdr:rowOff>0</xdr:rowOff>
    </xdr:from>
    <xdr:ext cx="194454" cy="557466"/>
    <xdr:sp macro="" textlink="">
      <xdr:nvSpPr>
        <xdr:cNvPr id="2122" name="TextBox 2121">
          <a:extLst>
            <a:ext uri="{FF2B5EF4-FFF2-40B4-BE49-F238E27FC236}">
              <a16:creationId xmlns:a16="http://schemas.microsoft.com/office/drawing/2014/main" id="{3B62BD86-A6C2-48C4-881E-9D4D6D6FB95A}"/>
            </a:ext>
          </a:extLst>
        </xdr:cNvPr>
        <xdr:cNvSpPr txBox="1"/>
      </xdr:nvSpPr>
      <xdr:spPr>
        <a:xfrm>
          <a:off x="8702488" y="2269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557</xdr:row>
      <xdr:rowOff>0</xdr:rowOff>
    </xdr:from>
    <xdr:ext cx="194454" cy="557466"/>
    <xdr:sp macro="" textlink="">
      <xdr:nvSpPr>
        <xdr:cNvPr id="2123" name="TextBox 2122">
          <a:extLst>
            <a:ext uri="{FF2B5EF4-FFF2-40B4-BE49-F238E27FC236}">
              <a16:creationId xmlns:a16="http://schemas.microsoft.com/office/drawing/2014/main" id="{93708B42-6D3A-4743-8F92-7F283F8FA792}"/>
            </a:ext>
          </a:extLst>
        </xdr:cNvPr>
        <xdr:cNvSpPr txBox="1"/>
      </xdr:nvSpPr>
      <xdr:spPr>
        <a:xfrm>
          <a:off x="8683438" y="2346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557</xdr:row>
      <xdr:rowOff>0</xdr:rowOff>
    </xdr:from>
    <xdr:ext cx="194454" cy="557466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69B3A70F-0AEB-4DA4-A04F-B483AAA9AC1C}"/>
            </a:ext>
          </a:extLst>
        </xdr:cNvPr>
        <xdr:cNvSpPr txBox="1"/>
      </xdr:nvSpPr>
      <xdr:spPr>
        <a:xfrm>
          <a:off x="8702488" y="2346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557</xdr:row>
      <xdr:rowOff>0</xdr:rowOff>
    </xdr:from>
    <xdr:ext cx="194454" cy="557466"/>
    <xdr:sp macro="" textlink="">
      <xdr:nvSpPr>
        <xdr:cNvPr id="2125" name="TextBox 2124">
          <a:extLst>
            <a:ext uri="{FF2B5EF4-FFF2-40B4-BE49-F238E27FC236}">
              <a16:creationId xmlns:a16="http://schemas.microsoft.com/office/drawing/2014/main" id="{3B80FDB4-8428-42E0-804B-9946422CC5D9}"/>
            </a:ext>
          </a:extLst>
        </xdr:cNvPr>
        <xdr:cNvSpPr txBox="1"/>
      </xdr:nvSpPr>
      <xdr:spPr>
        <a:xfrm>
          <a:off x="8702488" y="2346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557</xdr:row>
      <xdr:rowOff>0</xdr:rowOff>
    </xdr:from>
    <xdr:ext cx="194454" cy="557466"/>
    <xdr:sp macro="" textlink="">
      <xdr:nvSpPr>
        <xdr:cNvPr id="2126" name="TextBox 2125">
          <a:extLst>
            <a:ext uri="{FF2B5EF4-FFF2-40B4-BE49-F238E27FC236}">
              <a16:creationId xmlns:a16="http://schemas.microsoft.com/office/drawing/2014/main" id="{110D5FC0-ED00-4314-8E5E-39EA4EB3C4EB}"/>
            </a:ext>
          </a:extLst>
        </xdr:cNvPr>
        <xdr:cNvSpPr txBox="1"/>
      </xdr:nvSpPr>
      <xdr:spPr>
        <a:xfrm>
          <a:off x="8702488" y="2346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557</xdr:row>
      <xdr:rowOff>0</xdr:rowOff>
    </xdr:from>
    <xdr:ext cx="194454" cy="557466"/>
    <xdr:sp macro="" textlink="">
      <xdr:nvSpPr>
        <xdr:cNvPr id="2127" name="TextBox 2126">
          <a:extLst>
            <a:ext uri="{FF2B5EF4-FFF2-40B4-BE49-F238E27FC236}">
              <a16:creationId xmlns:a16="http://schemas.microsoft.com/office/drawing/2014/main" id="{286B2AA3-5489-42C7-AF83-63D92F164935}"/>
            </a:ext>
          </a:extLst>
        </xdr:cNvPr>
        <xdr:cNvSpPr txBox="1"/>
      </xdr:nvSpPr>
      <xdr:spPr>
        <a:xfrm>
          <a:off x="8702488" y="2346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557</xdr:row>
      <xdr:rowOff>0</xdr:rowOff>
    </xdr:from>
    <xdr:ext cx="194454" cy="557466"/>
    <xdr:sp macro="" textlink="">
      <xdr:nvSpPr>
        <xdr:cNvPr id="2128" name="TextBox 2127">
          <a:extLst>
            <a:ext uri="{FF2B5EF4-FFF2-40B4-BE49-F238E27FC236}">
              <a16:creationId xmlns:a16="http://schemas.microsoft.com/office/drawing/2014/main" id="{CC5950F6-8B89-49AC-A58F-59F402940B9D}"/>
            </a:ext>
          </a:extLst>
        </xdr:cNvPr>
        <xdr:cNvSpPr txBox="1"/>
      </xdr:nvSpPr>
      <xdr:spPr>
        <a:xfrm>
          <a:off x="8702488" y="2346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557</xdr:row>
      <xdr:rowOff>0</xdr:rowOff>
    </xdr:from>
    <xdr:ext cx="194454" cy="557466"/>
    <xdr:sp macro="" textlink="">
      <xdr:nvSpPr>
        <xdr:cNvPr id="2129" name="TextBox 2128">
          <a:extLst>
            <a:ext uri="{FF2B5EF4-FFF2-40B4-BE49-F238E27FC236}">
              <a16:creationId xmlns:a16="http://schemas.microsoft.com/office/drawing/2014/main" id="{69C49917-BC20-4E9E-9205-47AE586AC05F}"/>
            </a:ext>
          </a:extLst>
        </xdr:cNvPr>
        <xdr:cNvSpPr txBox="1"/>
      </xdr:nvSpPr>
      <xdr:spPr>
        <a:xfrm>
          <a:off x="8702488" y="2346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557</xdr:row>
      <xdr:rowOff>0</xdr:rowOff>
    </xdr:from>
    <xdr:ext cx="194454" cy="557466"/>
    <xdr:sp macro="" textlink="">
      <xdr:nvSpPr>
        <xdr:cNvPr id="2130" name="TextBox 2129">
          <a:extLst>
            <a:ext uri="{FF2B5EF4-FFF2-40B4-BE49-F238E27FC236}">
              <a16:creationId xmlns:a16="http://schemas.microsoft.com/office/drawing/2014/main" id="{78F1B32C-101D-464B-87B6-7392C4FD64D3}"/>
            </a:ext>
          </a:extLst>
        </xdr:cNvPr>
        <xdr:cNvSpPr txBox="1"/>
      </xdr:nvSpPr>
      <xdr:spPr>
        <a:xfrm>
          <a:off x="8683438" y="2346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557</xdr:row>
      <xdr:rowOff>0</xdr:rowOff>
    </xdr:from>
    <xdr:ext cx="194454" cy="557466"/>
    <xdr:sp macro="" textlink="">
      <xdr:nvSpPr>
        <xdr:cNvPr id="2131" name="TextBox 2130">
          <a:extLst>
            <a:ext uri="{FF2B5EF4-FFF2-40B4-BE49-F238E27FC236}">
              <a16:creationId xmlns:a16="http://schemas.microsoft.com/office/drawing/2014/main" id="{FE706044-E81B-4288-85C1-6BC7894570AA}"/>
            </a:ext>
          </a:extLst>
        </xdr:cNvPr>
        <xdr:cNvSpPr txBox="1"/>
      </xdr:nvSpPr>
      <xdr:spPr>
        <a:xfrm>
          <a:off x="8702488" y="2346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557</xdr:row>
      <xdr:rowOff>0</xdr:rowOff>
    </xdr:from>
    <xdr:ext cx="194454" cy="557466"/>
    <xdr:sp macro="" textlink="">
      <xdr:nvSpPr>
        <xdr:cNvPr id="2132" name="TextBox 2131">
          <a:extLst>
            <a:ext uri="{FF2B5EF4-FFF2-40B4-BE49-F238E27FC236}">
              <a16:creationId xmlns:a16="http://schemas.microsoft.com/office/drawing/2014/main" id="{2B8AE9D0-B510-40BE-8E1B-8B997EB70DBE}"/>
            </a:ext>
          </a:extLst>
        </xdr:cNvPr>
        <xdr:cNvSpPr txBox="1"/>
      </xdr:nvSpPr>
      <xdr:spPr>
        <a:xfrm>
          <a:off x="8702488" y="2346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557</xdr:row>
      <xdr:rowOff>0</xdr:rowOff>
    </xdr:from>
    <xdr:ext cx="194454" cy="557466"/>
    <xdr:sp macro="" textlink="">
      <xdr:nvSpPr>
        <xdr:cNvPr id="2133" name="TextBox 2132">
          <a:extLst>
            <a:ext uri="{FF2B5EF4-FFF2-40B4-BE49-F238E27FC236}">
              <a16:creationId xmlns:a16="http://schemas.microsoft.com/office/drawing/2014/main" id="{4767C461-5817-435A-82B2-52C64D5F7B25}"/>
            </a:ext>
          </a:extLst>
        </xdr:cNvPr>
        <xdr:cNvSpPr txBox="1"/>
      </xdr:nvSpPr>
      <xdr:spPr>
        <a:xfrm>
          <a:off x="8702488" y="2346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557</xdr:row>
      <xdr:rowOff>0</xdr:rowOff>
    </xdr:from>
    <xdr:ext cx="194454" cy="557466"/>
    <xdr:sp macro="" textlink="">
      <xdr:nvSpPr>
        <xdr:cNvPr id="2134" name="TextBox 2133">
          <a:extLst>
            <a:ext uri="{FF2B5EF4-FFF2-40B4-BE49-F238E27FC236}">
              <a16:creationId xmlns:a16="http://schemas.microsoft.com/office/drawing/2014/main" id="{92E7F21B-CE0E-4C66-80FB-E2D3264A5DB7}"/>
            </a:ext>
          </a:extLst>
        </xdr:cNvPr>
        <xdr:cNvSpPr txBox="1"/>
      </xdr:nvSpPr>
      <xdr:spPr>
        <a:xfrm>
          <a:off x="8702488" y="2346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557</xdr:row>
      <xdr:rowOff>0</xdr:rowOff>
    </xdr:from>
    <xdr:ext cx="194454" cy="557466"/>
    <xdr:sp macro="" textlink="">
      <xdr:nvSpPr>
        <xdr:cNvPr id="2135" name="TextBox 2134">
          <a:extLst>
            <a:ext uri="{FF2B5EF4-FFF2-40B4-BE49-F238E27FC236}">
              <a16:creationId xmlns:a16="http://schemas.microsoft.com/office/drawing/2014/main" id="{C6DEFE9B-9A43-4540-8040-E0DD96DDB406}"/>
            </a:ext>
          </a:extLst>
        </xdr:cNvPr>
        <xdr:cNvSpPr txBox="1"/>
      </xdr:nvSpPr>
      <xdr:spPr>
        <a:xfrm>
          <a:off x="8702488" y="2346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557</xdr:row>
      <xdr:rowOff>0</xdr:rowOff>
    </xdr:from>
    <xdr:ext cx="194454" cy="557466"/>
    <xdr:sp macro="" textlink="">
      <xdr:nvSpPr>
        <xdr:cNvPr id="2136" name="TextBox 2135">
          <a:extLst>
            <a:ext uri="{FF2B5EF4-FFF2-40B4-BE49-F238E27FC236}">
              <a16:creationId xmlns:a16="http://schemas.microsoft.com/office/drawing/2014/main" id="{D8C8DC9E-815B-4E4D-A865-410881243C0E}"/>
            </a:ext>
          </a:extLst>
        </xdr:cNvPr>
        <xdr:cNvSpPr txBox="1"/>
      </xdr:nvSpPr>
      <xdr:spPr>
        <a:xfrm>
          <a:off x="8702488" y="2346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557</xdr:row>
      <xdr:rowOff>0</xdr:rowOff>
    </xdr:from>
    <xdr:ext cx="194454" cy="557466"/>
    <xdr:sp macro="" textlink="">
      <xdr:nvSpPr>
        <xdr:cNvPr id="2137" name="TextBox 2136">
          <a:extLst>
            <a:ext uri="{FF2B5EF4-FFF2-40B4-BE49-F238E27FC236}">
              <a16:creationId xmlns:a16="http://schemas.microsoft.com/office/drawing/2014/main" id="{F7E03E0B-8A07-427B-828D-7026B9178579}"/>
            </a:ext>
          </a:extLst>
        </xdr:cNvPr>
        <xdr:cNvSpPr txBox="1"/>
      </xdr:nvSpPr>
      <xdr:spPr>
        <a:xfrm>
          <a:off x="8683438" y="2346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557</xdr:row>
      <xdr:rowOff>0</xdr:rowOff>
    </xdr:from>
    <xdr:ext cx="194454" cy="557466"/>
    <xdr:sp macro="" textlink="">
      <xdr:nvSpPr>
        <xdr:cNvPr id="2138" name="TextBox 2137">
          <a:extLst>
            <a:ext uri="{FF2B5EF4-FFF2-40B4-BE49-F238E27FC236}">
              <a16:creationId xmlns:a16="http://schemas.microsoft.com/office/drawing/2014/main" id="{546E9EEF-5CF6-4BD9-9801-A2FACD87049B}"/>
            </a:ext>
          </a:extLst>
        </xdr:cNvPr>
        <xdr:cNvSpPr txBox="1"/>
      </xdr:nvSpPr>
      <xdr:spPr>
        <a:xfrm>
          <a:off x="8702488" y="2346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557</xdr:row>
      <xdr:rowOff>0</xdr:rowOff>
    </xdr:from>
    <xdr:ext cx="194454" cy="557466"/>
    <xdr:sp macro="" textlink="">
      <xdr:nvSpPr>
        <xdr:cNvPr id="2139" name="TextBox 2138">
          <a:extLst>
            <a:ext uri="{FF2B5EF4-FFF2-40B4-BE49-F238E27FC236}">
              <a16:creationId xmlns:a16="http://schemas.microsoft.com/office/drawing/2014/main" id="{0698467A-7573-45E0-A156-5EA1A240190F}"/>
            </a:ext>
          </a:extLst>
        </xdr:cNvPr>
        <xdr:cNvSpPr txBox="1"/>
      </xdr:nvSpPr>
      <xdr:spPr>
        <a:xfrm>
          <a:off x="8702488" y="2346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557</xdr:row>
      <xdr:rowOff>0</xdr:rowOff>
    </xdr:from>
    <xdr:ext cx="194454" cy="557466"/>
    <xdr:sp macro="" textlink="">
      <xdr:nvSpPr>
        <xdr:cNvPr id="2140" name="TextBox 2139">
          <a:extLst>
            <a:ext uri="{FF2B5EF4-FFF2-40B4-BE49-F238E27FC236}">
              <a16:creationId xmlns:a16="http://schemas.microsoft.com/office/drawing/2014/main" id="{9FDE65D9-FB78-4F04-B315-5C2E229D5E59}"/>
            </a:ext>
          </a:extLst>
        </xdr:cNvPr>
        <xdr:cNvSpPr txBox="1"/>
      </xdr:nvSpPr>
      <xdr:spPr>
        <a:xfrm>
          <a:off x="8702488" y="2346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557</xdr:row>
      <xdr:rowOff>0</xdr:rowOff>
    </xdr:from>
    <xdr:ext cx="194454" cy="557466"/>
    <xdr:sp macro="" textlink="">
      <xdr:nvSpPr>
        <xdr:cNvPr id="2141" name="TextBox 2140">
          <a:extLst>
            <a:ext uri="{FF2B5EF4-FFF2-40B4-BE49-F238E27FC236}">
              <a16:creationId xmlns:a16="http://schemas.microsoft.com/office/drawing/2014/main" id="{6E7D3D61-B653-486E-B0D6-98D31F9259A6}"/>
            </a:ext>
          </a:extLst>
        </xdr:cNvPr>
        <xdr:cNvSpPr txBox="1"/>
      </xdr:nvSpPr>
      <xdr:spPr>
        <a:xfrm>
          <a:off x="8702488" y="2346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557</xdr:row>
      <xdr:rowOff>0</xdr:rowOff>
    </xdr:from>
    <xdr:ext cx="194454" cy="557466"/>
    <xdr:sp macro="" textlink="">
      <xdr:nvSpPr>
        <xdr:cNvPr id="2142" name="TextBox 2141">
          <a:extLst>
            <a:ext uri="{FF2B5EF4-FFF2-40B4-BE49-F238E27FC236}">
              <a16:creationId xmlns:a16="http://schemas.microsoft.com/office/drawing/2014/main" id="{2B49ED02-FCD4-4813-8D4D-D9463FB26EA5}"/>
            </a:ext>
          </a:extLst>
        </xdr:cNvPr>
        <xdr:cNvSpPr txBox="1"/>
      </xdr:nvSpPr>
      <xdr:spPr>
        <a:xfrm>
          <a:off x="8702488" y="2346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557</xdr:row>
      <xdr:rowOff>0</xdr:rowOff>
    </xdr:from>
    <xdr:ext cx="194454" cy="557466"/>
    <xdr:sp macro="" textlink="">
      <xdr:nvSpPr>
        <xdr:cNvPr id="2143" name="TextBox 2142">
          <a:extLst>
            <a:ext uri="{FF2B5EF4-FFF2-40B4-BE49-F238E27FC236}">
              <a16:creationId xmlns:a16="http://schemas.microsoft.com/office/drawing/2014/main" id="{A63FCB13-7596-45C7-B232-4B07C6EAB357}"/>
            </a:ext>
          </a:extLst>
        </xdr:cNvPr>
        <xdr:cNvSpPr txBox="1"/>
      </xdr:nvSpPr>
      <xdr:spPr>
        <a:xfrm>
          <a:off x="8702488" y="2346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557</xdr:row>
      <xdr:rowOff>0</xdr:rowOff>
    </xdr:from>
    <xdr:ext cx="194454" cy="557466"/>
    <xdr:sp macro="" textlink="">
      <xdr:nvSpPr>
        <xdr:cNvPr id="2144" name="TextBox 2143">
          <a:extLst>
            <a:ext uri="{FF2B5EF4-FFF2-40B4-BE49-F238E27FC236}">
              <a16:creationId xmlns:a16="http://schemas.microsoft.com/office/drawing/2014/main" id="{C7FCA9D1-0D17-4A04-8FAA-8DE3A61D7F34}"/>
            </a:ext>
          </a:extLst>
        </xdr:cNvPr>
        <xdr:cNvSpPr txBox="1"/>
      </xdr:nvSpPr>
      <xdr:spPr>
        <a:xfrm>
          <a:off x="8683438" y="2346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557</xdr:row>
      <xdr:rowOff>0</xdr:rowOff>
    </xdr:from>
    <xdr:ext cx="194454" cy="557466"/>
    <xdr:sp macro="" textlink="">
      <xdr:nvSpPr>
        <xdr:cNvPr id="2145" name="TextBox 2144">
          <a:extLst>
            <a:ext uri="{FF2B5EF4-FFF2-40B4-BE49-F238E27FC236}">
              <a16:creationId xmlns:a16="http://schemas.microsoft.com/office/drawing/2014/main" id="{7B2852F3-0A07-498E-8A78-7EBB94236BCA}"/>
            </a:ext>
          </a:extLst>
        </xdr:cNvPr>
        <xdr:cNvSpPr txBox="1"/>
      </xdr:nvSpPr>
      <xdr:spPr>
        <a:xfrm>
          <a:off x="8702488" y="2346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557</xdr:row>
      <xdr:rowOff>0</xdr:rowOff>
    </xdr:from>
    <xdr:ext cx="194454" cy="557466"/>
    <xdr:sp macro="" textlink="">
      <xdr:nvSpPr>
        <xdr:cNvPr id="2146" name="TextBox 2145">
          <a:extLst>
            <a:ext uri="{FF2B5EF4-FFF2-40B4-BE49-F238E27FC236}">
              <a16:creationId xmlns:a16="http://schemas.microsoft.com/office/drawing/2014/main" id="{B0857D80-FC95-4E08-ACCB-FA2D68A6DAC5}"/>
            </a:ext>
          </a:extLst>
        </xdr:cNvPr>
        <xdr:cNvSpPr txBox="1"/>
      </xdr:nvSpPr>
      <xdr:spPr>
        <a:xfrm>
          <a:off x="8702488" y="2346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557</xdr:row>
      <xdr:rowOff>0</xdr:rowOff>
    </xdr:from>
    <xdr:ext cx="194454" cy="557466"/>
    <xdr:sp macro="" textlink="">
      <xdr:nvSpPr>
        <xdr:cNvPr id="2147" name="TextBox 2146">
          <a:extLst>
            <a:ext uri="{FF2B5EF4-FFF2-40B4-BE49-F238E27FC236}">
              <a16:creationId xmlns:a16="http://schemas.microsoft.com/office/drawing/2014/main" id="{296E2D49-57AA-49E8-B20B-56855AB18DBB}"/>
            </a:ext>
          </a:extLst>
        </xdr:cNvPr>
        <xdr:cNvSpPr txBox="1"/>
      </xdr:nvSpPr>
      <xdr:spPr>
        <a:xfrm>
          <a:off x="8702488" y="2346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557</xdr:row>
      <xdr:rowOff>0</xdr:rowOff>
    </xdr:from>
    <xdr:ext cx="194454" cy="557466"/>
    <xdr:sp macro="" textlink="">
      <xdr:nvSpPr>
        <xdr:cNvPr id="2148" name="TextBox 2147">
          <a:extLst>
            <a:ext uri="{FF2B5EF4-FFF2-40B4-BE49-F238E27FC236}">
              <a16:creationId xmlns:a16="http://schemas.microsoft.com/office/drawing/2014/main" id="{DB10E220-4E23-4E94-B32B-200FEE5EF73B}"/>
            </a:ext>
          </a:extLst>
        </xdr:cNvPr>
        <xdr:cNvSpPr txBox="1"/>
      </xdr:nvSpPr>
      <xdr:spPr>
        <a:xfrm>
          <a:off x="8702488" y="2346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557</xdr:row>
      <xdr:rowOff>0</xdr:rowOff>
    </xdr:from>
    <xdr:ext cx="194454" cy="557466"/>
    <xdr:sp macro="" textlink="">
      <xdr:nvSpPr>
        <xdr:cNvPr id="2149" name="TextBox 2148">
          <a:extLst>
            <a:ext uri="{FF2B5EF4-FFF2-40B4-BE49-F238E27FC236}">
              <a16:creationId xmlns:a16="http://schemas.microsoft.com/office/drawing/2014/main" id="{66BF9E36-4155-41CD-9776-8B293B8F8E8E}"/>
            </a:ext>
          </a:extLst>
        </xdr:cNvPr>
        <xdr:cNvSpPr txBox="1"/>
      </xdr:nvSpPr>
      <xdr:spPr>
        <a:xfrm>
          <a:off x="8702488" y="2346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557</xdr:row>
      <xdr:rowOff>0</xdr:rowOff>
    </xdr:from>
    <xdr:ext cx="194454" cy="557466"/>
    <xdr:sp macro="" textlink="">
      <xdr:nvSpPr>
        <xdr:cNvPr id="2150" name="TextBox 2149">
          <a:extLst>
            <a:ext uri="{FF2B5EF4-FFF2-40B4-BE49-F238E27FC236}">
              <a16:creationId xmlns:a16="http://schemas.microsoft.com/office/drawing/2014/main" id="{9A2D9560-B8BB-4F5E-9C47-50902B3E2ABB}"/>
            </a:ext>
          </a:extLst>
        </xdr:cNvPr>
        <xdr:cNvSpPr txBox="1"/>
      </xdr:nvSpPr>
      <xdr:spPr>
        <a:xfrm>
          <a:off x="8702488" y="2346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558</xdr:row>
      <xdr:rowOff>0</xdr:rowOff>
    </xdr:from>
    <xdr:ext cx="194454" cy="557466"/>
    <xdr:sp macro="" textlink="">
      <xdr:nvSpPr>
        <xdr:cNvPr id="2151" name="TextBox 2150">
          <a:extLst>
            <a:ext uri="{FF2B5EF4-FFF2-40B4-BE49-F238E27FC236}">
              <a16:creationId xmlns:a16="http://schemas.microsoft.com/office/drawing/2014/main" id="{54E50F9F-BB3D-491A-8A3B-2666D22BB58F}"/>
            </a:ext>
          </a:extLst>
        </xdr:cNvPr>
        <xdr:cNvSpPr txBox="1"/>
      </xdr:nvSpPr>
      <xdr:spPr>
        <a:xfrm>
          <a:off x="8683438" y="2422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558</xdr:row>
      <xdr:rowOff>0</xdr:rowOff>
    </xdr:from>
    <xdr:ext cx="194454" cy="557466"/>
    <xdr:sp macro="" textlink="">
      <xdr:nvSpPr>
        <xdr:cNvPr id="2152" name="TextBox 2151">
          <a:extLst>
            <a:ext uri="{FF2B5EF4-FFF2-40B4-BE49-F238E27FC236}">
              <a16:creationId xmlns:a16="http://schemas.microsoft.com/office/drawing/2014/main" id="{626C8F54-CF49-4EB8-9755-E1E852D2223D}"/>
            </a:ext>
          </a:extLst>
        </xdr:cNvPr>
        <xdr:cNvSpPr txBox="1"/>
      </xdr:nvSpPr>
      <xdr:spPr>
        <a:xfrm>
          <a:off x="8702488" y="2422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558</xdr:row>
      <xdr:rowOff>0</xdr:rowOff>
    </xdr:from>
    <xdr:ext cx="194454" cy="557466"/>
    <xdr:sp macro="" textlink="">
      <xdr:nvSpPr>
        <xdr:cNvPr id="2153" name="TextBox 2152">
          <a:extLst>
            <a:ext uri="{FF2B5EF4-FFF2-40B4-BE49-F238E27FC236}">
              <a16:creationId xmlns:a16="http://schemas.microsoft.com/office/drawing/2014/main" id="{65ACC1C5-B74E-4F01-A6D3-013E16782DEC}"/>
            </a:ext>
          </a:extLst>
        </xdr:cNvPr>
        <xdr:cNvSpPr txBox="1"/>
      </xdr:nvSpPr>
      <xdr:spPr>
        <a:xfrm>
          <a:off x="8702488" y="2422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558</xdr:row>
      <xdr:rowOff>0</xdr:rowOff>
    </xdr:from>
    <xdr:ext cx="194454" cy="557466"/>
    <xdr:sp macro="" textlink="">
      <xdr:nvSpPr>
        <xdr:cNvPr id="2154" name="TextBox 2153">
          <a:extLst>
            <a:ext uri="{FF2B5EF4-FFF2-40B4-BE49-F238E27FC236}">
              <a16:creationId xmlns:a16="http://schemas.microsoft.com/office/drawing/2014/main" id="{2FB3147F-B3AC-439E-96CE-9ADE4F894AC9}"/>
            </a:ext>
          </a:extLst>
        </xdr:cNvPr>
        <xdr:cNvSpPr txBox="1"/>
      </xdr:nvSpPr>
      <xdr:spPr>
        <a:xfrm>
          <a:off x="8702488" y="2422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558</xdr:row>
      <xdr:rowOff>0</xdr:rowOff>
    </xdr:from>
    <xdr:ext cx="194454" cy="557466"/>
    <xdr:sp macro="" textlink="">
      <xdr:nvSpPr>
        <xdr:cNvPr id="2155" name="TextBox 2154">
          <a:extLst>
            <a:ext uri="{FF2B5EF4-FFF2-40B4-BE49-F238E27FC236}">
              <a16:creationId xmlns:a16="http://schemas.microsoft.com/office/drawing/2014/main" id="{8CD75FCD-09B3-4639-8B09-4FF3D8CB7FC1}"/>
            </a:ext>
          </a:extLst>
        </xdr:cNvPr>
        <xdr:cNvSpPr txBox="1"/>
      </xdr:nvSpPr>
      <xdr:spPr>
        <a:xfrm>
          <a:off x="8702488" y="2422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558</xdr:row>
      <xdr:rowOff>0</xdr:rowOff>
    </xdr:from>
    <xdr:ext cx="194454" cy="557466"/>
    <xdr:sp macro="" textlink="">
      <xdr:nvSpPr>
        <xdr:cNvPr id="2156" name="TextBox 2155">
          <a:extLst>
            <a:ext uri="{FF2B5EF4-FFF2-40B4-BE49-F238E27FC236}">
              <a16:creationId xmlns:a16="http://schemas.microsoft.com/office/drawing/2014/main" id="{4CD4856C-E61C-48EA-9A3F-FFD5F5059EC5}"/>
            </a:ext>
          </a:extLst>
        </xdr:cNvPr>
        <xdr:cNvSpPr txBox="1"/>
      </xdr:nvSpPr>
      <xdr:spPr>
        <a:xfrm>
          <a:off x="8702488" y="2422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558</xdr:row>
      <xdr:rowOff>0</xdr:rowOff>
    </xdr:from>
    <xdr:ext cx="194454" cy="557466"/>
    <xdr:sp macro="" textlink="">
      <xdr:nvSpPr>
        <xdr:cNvPr id="2157" name="TextBox 2156">
          <a:extLst>
            <a:ext uri="{FF2B5EF4-FFF2-40B4-BE49-F238E27FC236}">
              <a16:creationId xmlns:a16="http://schemas.microsoft.com/office/drawing/2014/main" id="{68C45272-E9D9-46B5-901B-7206224E8FCB}"/>
            </a:ext>
          </a:extLst>
        </xdr:cNvPr>
        <xdr:cNvSpPr txBox="1"/>
      </xdr:nvSpPr>
      <xdr:spPr>
        <a:xfrm>
          <a:off x="8702488" y="2422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558</xdr:row>
      <xdr:rowOff>0</xdr:rowOff>
    </xdr:from>
    <xdr:ext cx="194454" cy="557466"/>
    <xdr:sp macro="" textlink="">
      <xdr:nvSpPr>
        <xdr:cNvPr id="2158" name="TextBox 2157">
          <a:extLst>
            <a:ext uri="{FF2B5EF4-FFF2-40B4-BE49-F238E27FC236}">
              <a16:creationId xmlns:a16="http://schemas.microsoft.com/office/drawing/2014/main" id="{7516DC60-929A-4B2E-9C75-9DFFAF4918DC}"/>
            </a:ext>
          </a:extLst>
        </xdr:cNvPr>
        <xdr:cNvSpPr txBox="1"/>
      </xdr:nvSpPr>
      <xdr:spPr>
        <a:xfrm>
          <a:off x="8683438" y="2422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558</xdr:row>
      <xdr:rowOff>0</xdr:rowOff>
    </xdr:from>
    <xdr:ext cx="194454" cy="557466"/>
    <xdr:sp macro="" textlink="">
      <xdr:nvSpPr>
        <xdr:cNvPr id="2159" name="TextBox 2158">
          <a:extLst>
            <a:ext uri="{FF2B5EF4-FFF2-40B4-BE49-F238E27FC236}">
              <a16:creationId xmlns:a16="http://schemas.microsoft.com/office/drawing/2014/main" id="{168F4FCA-D803-484D-9311-6AD0F6018B85}"/>
            </a:ext>
          </a:extLst>
        </xdr:cNvPr>
        <xdr:cNvSpPr txBox="1"/>
      </xdr:nvSpPr>
      <xdr:spPr>
        <a:xfrm>
          <a:off x="8702488" y="2422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558</xdr:row>
      <xdr:rowOff>0</xdr:rowOff>
    </xdr:from>
    <xdr:ext cx="194454" cy="557466"/>
    <xdr:sp macro="" textlink="">
      <xdr:nvSpPr>
        <xdr:cNvPr id="2160" name="TextBox 2159">
          <a:extLst>
            <a:ext uri="{FF2B5EF4-FFF2-40B4-BE49-F238E27FC236}">
              <a16:creationId xmlns:a16="http://schemas.microsoft.com/office/drawing/2014/main" id="{686AB553-FCB1-4A15-81EB-59DAB6D0239D}"/>
            </a:ext>
          </a:extLst>
        </xdr:cNvPr>
        <xdr:cNvSpPr txBox="1"/>
      </xdr:nvSpPr>
      <xdr:spPr>
        <a:xfrm>
          <a:off x="8702488" y="2422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558</xdr:row>
      <xdr:rowOff>0</xdr:rowOff>
    </xdr:from>
    <xdr:ext cx="194454" cy="557466"/>
    <xdr:sp macro="" textlink="">
      <xdr:nvSpPr>
        <xdr:cNvPr id="2161" name="TextBox 2160">
          <a:extLst>
            <a:ext uri="{FF2B5EF4-FFF2-40B4-BE49-F238E27FC236}">
              <a16:creationId xmlns:a16="http://schemas.microsoft.com/office/drawing/2014/main" id="{949D7612-F528-4417-8485-06DC14716394}"/>
            </a:ext>
          </a:extLst>
        </xdr:cNvPr>
        <xdr:cNvSpPr txBox="1"/>
      </xdr:nvSpPr>
      <xdr:spPr>
        <a:xfrm>
          <a:off x="8702488" y="2422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558</xdr:row>
      <xdr:rowOff>0</xdr:rowOff>
    </xdr:from>
    <xdr:ext cx="194454" cy="557466"/>
    <xdr:sp macro="" textlink="">
      <xdr:nvSpPr>
        <xdr:cNvPr id="2162" name="TextBox 2161">
          <a:extLst>
            <a:ext uri="{FF2B5EF4-FFF2-40B4-BE49-F238E27FC236}">
              <a16:creationId xmlns:a16="http://schemas.microsoft.com/office/drawing/2014/main" id="{B643CFBC-E753-46F2-B298-229B05842A3B}"/>
            </a:ext>
          </a:extLst>
        </xdr:cNvPr>
        <xdr:cNvSpPr txBox="1"/>
      </xdr:nvSpPr>
      <xdr:spPr>
        <a:xfrm>
          <a:off x="8702488" y="2422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558</xdr:row>
      <xdr:rowOff>0</xdr:rowOff>
    </xdr:from>
    <xdr:ext cx="194454" cy="557466"/>
    <xdr:sp macro="" textlink="">
      <xdr:nvSpPr>
        <xdr:cNvPr id="2163" name="TextBox 2162">
          <a:extLst>
            <a:ext uri="{FF2B5EF4-FFF2-40B4-BE49-F238E27FC236}">
              <a16:creationId xmlns:a16="http://schemas.microsoft.com/office/drawing/2014/main" id="{22F98F2B-2EC4-4050-9484-976F90DFC1FD}"/>
            </a:ext>
          </a:extLst>
        </xdr:cNvPr>
        <xdr:cNvSpPr txBox="1"/>
      </xdr:nvSpPr>
      <xdr:spPr>
        <a:xfrm>
          <a:off x="8702488" y="2422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558</xdr:row>
      <xdr:rowOff>0</xdr:rowOff>
    </xdr:from>
    <xdr:ext cx="194454" cy="557466"/>
    <xdr:sp macro="" textlink="">
      <xdr:nvSpPr>
        <xdr:cNvPr id="2164" name="TextBox 2163">
          <a:extLst>
            <a:ext uri="{FF2B5EF4-FFF2-40B4-BE49-F238E27FC236}">
              <a16:creationId xmlns:a16="http://schemas.microsoft.com/office/drawing/2014/main" id="{785D2073-771D-4B10-9307-6A93EA588D61}"/>
            </a:ext>
          </a:extLst>
        </xdr:cNvPr>
        <xdr:cNvSpPr txBox="1"/>
      </xdr:nvSpPr>
      <xdr:spPr>
        <a:xfrm>
          <a:off x="8702488" y="2422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558</xdr:row>
      <xdr:rowOff>0</xdr:rowOff>
    </xdr:from>
    <xdr:ext cx="194454" cy="557466"/>
    <xdr:sp macro="" textlink="">
      <xdr:nvSpPr>
        <xdr:cNvPr id="2165" name="TextBox 2164">
          <a:extLst>
            <a:ext uri="{FF2B5EF4-FFF2-40B4-BE49-F238E27FC236}">
              <a16:creationId xmlns:a16="http://schemas.microsoft.com/office/drawing/2014/main" id="{69410CF7-7404-4311-B563-D498B195AB22}"/>
            </a:ext>
          </a:extLst>
        </xdr:cNvPr>
        <xdr:cNvSpPr txBox="1"/>
      </xdr:nvSpPr>
      <xdr:spPr>
        <a:xfrm>
          <a:off x="8683438" y="2422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558</xdr:row>
      <xdr:rowOff>0</xdr:rowOff>
    </xdr:from>
    <xdr:ext cx="194454" cy="557466"/>
    <xdr:sp macro="" textlink="">
      <xdr:nvSpPr>
        <xdr:cNvPr id="2166" name="TextBox 2165">
          <a:extLst>
            <a:ext uri="{FF2B5EF4-FFF2-40B4-BE49-F238E27FC236}">
              <a16:creationId xmlns:a16="http://schemas.microsoft.com/office/drawing/2014/main" id="{887ACD05-CAF9-4AA6-B30A-B6C4CE65A5AD}"/>
            </a:ext>
          </a:extLst>
        </xdr:cNvPr>
        <xdr:cNvSpPr txBox="1"/>
      </xdr:nvSpPr>
      <xdr:spPr>
        <a:xfrm>
          <a:off x="8702488" y="2422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558</xdr:row>
      <xdr:rowOff>0</xdr:rowOff>
    </xdr:from>
    <xdr:ext cx="194454" cy="557466"/>
    <xdr:sp macro="" textlink="">
      <xdr:nvSpPr>
        <xdr:cNvPr id="2167" name="TextBox 2166">
          <a:extLst>
            <a:ext uri="{FF2B5EF4-FFF2-40B4-BE49-F238E27FC236}">
              <a16:creationId xmlns:a16="http://schemas.microsoft.com/office/drawing/2014/main" id="{F6F1D43B-E6CF-424C-936D-513D19084B99}"/>
            </a:ext>
          </a:extLst>
        </xdr:cNvPr>
        <xdr:cNvSpPr txBox="1"/>
      </xdr:nvSpPr>
      <xdr:spPr>
        <a:xfrm>
          <a:off x="8702488" y="2422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558</xdr:row>
      <xdr:rowOff>0</xdr:rowOff>
    </xdr:from>
    <xdr:ext cx="194454" cy="557466"/>
    <xdr:sp macro="" textlink="">
      <xdr:nvSpPr>
        <xdr:cNvPr id="2168" name="TextBox 2167">
          <a:extLst>
            <a:ext uri="{FF2B5EF4-FFF2-40B4-BE49-F238E27FC236}">
              <a16:creationId xmlns:a16="http://schemas.microsoft.com/office/drawing/2014/main" id="{D6D62425-EA48-47EF-B3DA-BB1F46C9B562}"/>
            </a:ext>
          </a:extLst>
        </xdr:cNvPr>
        <xdr:cNvSpPr txBox="1"/>
      </xdr:nvSpPr>
      <xdr:spPr>
        <a:xfrm>
          <a:off x="8702488" y="2422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558</xdr:row>
      <xdr:rowOff>0</xdr:rowOff>
    </xdr:from>
    <xdr:ext cx="194454" cy="557466"/>
    <xdr:sp macro="" textlink="">
      <xdr:nvSpPr>
        <xdr:cNvPr id="2169" name="TextBox 2168">
          <a:extLst>
            <a:ext uri="{FF2B5EF4-FFF2-40B4-BE49-F238E27FC236}">
              <a16:creationId xmlns:a16="http://schemas.microsoft.com/office/drawing/2014/main" id="{04B57AA1-6157-4EDB-8809-FDA9D0FF6247}"/>
            </a:ext>
          </a:extLst>
        </xdr:cNvPr>
        <xdr:cNvSpPr txBox="1"/>
      </xdr:nvSpPr>
      <xdr:spPr>
        <a:xfrm>
          <a:off x="8702488" y="2422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558</xdr:row>
      <xdr:rowOff>0</xdr:rowOff>
    </xdr:from>
    <xdr:ext cx="194454" cy="557466"/>
    <xdr:sp macro="" textlink="">
      <xdr:nvSpPr>
        <xdr:cNvPr id="2170" name="TextBox 2169">
          <a:extLst>
            <a:ext uri="{FF2B5EF4-FFF2-40B4-BE49-F238E27FC236}">
              <a16:creationId xmlns:a16="http://schemas.microsoft.com/office/drawing/2014/main" id="{9821D117-DB05-446B-952A-8229C1174B4F}"/>
            </a:ext>
          </a:extLst>
        </xdr:cNvPr>
        <xdr:cNvSpPr txBox="1"/>
      </xdr:nvSpPr>
      <xdr:spPr>
        <a:xfrm>
          <a:off x="8702488" y="2422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558</xdr:row>
      <xdr:rowOff>0</xdr:rowOff>
    </xdr:from>
    <xdr:ext cx="194454" cy="557466"/>
    <xdr:sp macro="" textlink="">
      <xdr:nvSpPr>
        <xdr:cNvPr id="2171" name="TextBox 2170">
          <a:extLst>
            <a:ext uri="{FF2B5EF4-FFF2-40B4-BE49-F238E27FC236}">
              <a16:creationId xmlns:a16="http://schemas.microsoft.com/office/drawing/2014/main" id="{9422C8F5-2627-4DE5-8946-AA4EA14C5E04}"/>
            </a:ext>
          </a:extLst>
        </xdr:cNvPr>
        <xdr:cNvSpPr txBox="1"/>
      </xdr:nvSpPr>
      <xdr:spPr>
        <a:xfrm>
          <a:off x="8702488" y="2422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558</xdr:row>
      <xdr:rowOff>0</xdr:rowOff>
    </xdr:from>
    <xdr:ext cx="194454" cy="557466"/>
    <xdr:sp macro="" textlink="">
      <xdr:nvSpPr>
        <xdr:cNvPr id="2172" name="TextBox 2171">
          <a:extLst>
            <a:ext uri="{FF2B5EF4-FFF2-40B4-BE49-F238E27FC236}">
              <a16:creationId xmlns:a16="http://schemas.microsoft.com/office/drawing/2014/main" id="{51EB35FF-99BD-4188-8236-DB6F89407FB0}"/>
            </a:ext>
          </a:extLst>
        </xdr:cNvPr>
        <xdr:cNvSpPr txBox="1"/>
      </xdr:nvSpPr>
      <xdr:spPr>
        <a:xfrm>
          <a:off x="8683438" y="2422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558</xdr:row>
      <xdr:rowOff>0</xdr:rowOff>
    </xdr:from>
    <xdr:ext cx="194454" cy="557466"/>
    <xdr:sp macro="" textlink="">
      <xdr:nvSpPr>
        <xdr:cNvPr id="2173" name="TextBox 2172">
          <a:extLst>
            <a:ext uri="{FF2B5EF4-FFF2-40B4-BE49-F238E27FC236}">
              <a16:creationId xmlns:a16="http://schemas.microsoft.com/office/drawing/2014/main" id="{18C99780-9230-4387-91EB-EE47D461588D}"/>
            </a:ext>
          </a:extLst>
        </xdr:cNvPr>
        <xdr:cNvSpPr txBox="1"/>
      </xdr:nvSpPr>
      <xdr:spPr>
        <a:xfrm>
          <a:off x="8702488" y="2422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558</xdr:row>
      <xdr:rowOff>0</xdr:rowOff>
    </xdr:from>
    <xdr:ext cx="194454" cy="557466"/>
    <xdr:sp macro="" textlink="">
      <xdr:nvSpPr>
        <xdr:cNvPr id="2174" name="TextBox 2173">
          <a:extLst>
            <a:ext uri="{FF2B5EF4-FFF2-40B4-BE49-F238E27FC236}">
              <a16:creationId xmlns:a16="http://schemas.microsoft.com/office/drawing/2014/main" id="{A38B10C0-1105-4608-8D81-50B2059EEFC2}"/>
            </a:ext>
          </a:extLst>
        </xdr:cNvPr>
        <xdr:cNvSpPr txBox="1"/>
      </xdr:nvSpPr>
      <xdr:spPr>
        <a:xfrm>
          <a:off x="8702488" y="2422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558</xdr:row>
      <xdr:rowOff>0</xdr:rowOff>
    </xdr:from>
    <xdr:ext cx="194454" cy="557466"/>
    <xdr:sp macro="" textlink="">
      <xdr:nvSpPr>
        <xdr:cNvPr id="2175" name="TextBox 2174">
          <a:extLst>
            <a:ext uri="{FF2B5EF4-FFF2-40B4-BE49-F238E27FC236}">
              <a16:creationId xmlns:a16="http://schemas.microsoft.com/office/drawing/2014/main" id="{6E766681-8F01-4D36-9F3C-60AD23FAD5CA}"/>
            </a:ext>
          </a:extLst>
        </xdr:cNvPr>
        <xdr:cNvSpPr txBox="1"/>
      </xdr:nvSpPr>
      <xdr:spPr>
        <a:xfrm>
          <a:off x="8702488" y="2422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558</xdr:row>
      <xdr:rowOff>0</xdr:rowOff>
    </xdr:from>
    <xdr:ext cx="194454" cy="557466"/>
    <xdr:sp macro="" textlink="">
      <xdr:nvSpPr>
        <xdr:cNvPr id="2176" name="TextBox 2175">
          <a:extLst>
            <a:ext uri="{FF2B5EF4-FFF2-40B4-BE49-F238E27FC236}">
              <a16:creationId xmlns:a16="http://schemas.microsoft.com/office/drawing/2014/main" id="{4B24D856-A073-4DEA-91C8-9783E6E3EA66}"/>
            </a:ext>
          </a:extLst>
        </xdr:cNvPr>
        <xdr:cNvSpPr txBox="1"/>
      </xdr:nvSpPr>
      <xdr:spPr>
        <a:xfrm>
          <a:off x="8702488" y="2422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558</xdr:row>
      <xdr:rowOff>0</xdr:rowOff>
    </xdr:from>
    <xdr:ext cx="194454" cy="557466"/>
    <xdr:sp macro="" textlink="">
      <xdr:nvSpPr>
        <xdr:cNvPr id="2177" name="TextBox 2176">
          <a:extLst>
            <a:ext uri="{FF2B5EF4-FFF2-40B4-BE49-F238E27FC236}">
              <a16:creationId xmlns:a16="http://schemas.microsoft.com/office/drawing/2014/main" id="{CE9F7D31-A40A-450E-9EDA-A0EA31B82663}"/>
            </a:ext>
          </a:extLst>
        </xdr:cNvPr>
        <xdr:cNvSpPr txBox="1"/>
      </xdr:nvSpPr>
      <xdr:spPr>
        <a:xfrm>
          <a:off x="8702488" y="2422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558</xdr:row>
      <xdr:rowOff>0</xdr:rowOff>
    </xdr:from>
    <xdr:ext cx="194454" cy="557466"/>
    <xdr:sp macro="" textlink="">
      <xdr:nvSpPr>
        <xdr:cNvPr id="2178" name="TextBox 2177">
          <a:extLst>
            <a:ext uri="{FF2B5EF4-FFF2-40B4-BE49-F238E27FC236}">
              <a16:creationId xmlns:a16="http://schemas.microsoft.com/office/drawing/2014/main" id="{3D9A50E9-247B-48A1-A7EB-2A909A1487B5}"/>
            </a:ext>
          </a:extLst>
        </xdr:cNvPr>
        <xdr:cNvSpPr txBox="1"/>
      </xdr:nvSpPr>
      <xdr:spPr>
        <a:xfrm>
          <a:off x="8702488" y="2422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559</xdr:row>
      <xdr:rowOff>0</xdr:rowOff>
    </xdr:from>
    <xdr:ext cx="194454" cy="557466"/>
    <xdr:sp macro="" textlink="">
      <xdr:nvSpPr>
        <xdr:cNvPr id="2179" name="TextBox 2178">
          <a:extLst>
            <a:ext uri="{FF2B5EF4-FFF2-40B4-BE49-F238E27FC236}">
              <a16:creationId xmlns:a16="http://schemas.microsoft.com/office/drawing/2014/main" id="{8AF4BC24-C334-4199-8802-B6DA08AE4AFD}"/>
            </a:ext>
          </a:extLst>
        </xdr:cNvPr>
        <xdr:cNvSpPr txBox="1"/>
      </xdr:nvSpPr>
      <xdr:spPr>
        <a:xfrm>
          <a:off x="8683438" y="2498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559</xdr:row>
      <xdr:rowOff>0</xdr:rowOff>
    </xdr:from>
    <xdr:ext cx="194454" cy="557466"/>
    <xdr:sp macro="" textlink="">
      <xdr:nvSpPr>
        <xdr:cNvPr id="2180" name="TextBox 2179">
          <a:extLst>
            <a:ext uri="{FF2B5EF4-FFF2-40B4-BE49-F238E27FC236}">
              <a16:creationId xmlns:a16="http://schemas.microsoft.com/office/drawing/2014/main" id="{A925AB49-D835-4627-8824-06130399CFCB}"/>
            </a:ext>
          </a:extLst>
        </xdr:cNvPr>
        <xdr:cNvSpPr txBox="1"/>
      </xdr:nvSpPr>
      <xdr:spPr>
        <a:xfrm>
          <a:off x="8702488" y="2498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559</xdr:row>
      <xdr:rowOff>0</xdr:rowOff>
    </xdr:from>
    <xdr:ext cx="194454" cy="557466"/>
    <xdr:sp macro="" textlink="">
      <xdr:nvSpPr>
        <xdr:cNvPr id="2181" name="TextBox 2180">
          <a:extLst>
            <a:ext uri="{FF2B5EF4-FFF2-40B4-BE49-F238E27FC236}">
              <a16:creationId xmlns:a16="http://schemas.microsoft.com/office/drawing/2014/main" id="{6F6F208D-19A5-4FA2-839F-8DC5EADD274A}"/>
            </a:ext>
          </a:extLst>
        </xdr:cNvPr>
        <xdr:cNvSpPr txBox="1"/>
      </xdr:nvSpPr>
      <xdr:spPr>
        <a:xfrm>
          <a:off x="8702488" y="2498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559</xdr:row>
      <xdr:rowOff>0</xdr:rowOff>
    </xdr:from>
    <xdr:ext cx="194454" cy="557466"/>
    <xdr:sp macro="" textlink="">
      <xdr:nvSpPr>
        <xdr:cNvPr id="2182" name="TextBox 2181">
          <a:extLst>
            <a:ext uri="{FF2B5EF4-FFF2-40B4-BE49-F238E27FC236}">
              <a16:creationId xmlns:a16="http://schemas.microsoft.com/office/drawing/2014/main" id="{EDFCBF9B-2DA9-4C35-8800-D7C21D9F50A9}"/>
            </a:ext>
          </a:extLst>
        </xdr:cNvPr>
        <xdr:cNvSpPr txBox="1"/>
      </xdr:nvSpPr>
      <xdr:spPr>
        <a:xfrm>
          <a:off x="8702488" y="2498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559</xdr:row>
      <xdr:rowOff>0</xdr:rowOff>
    </xdr:from>
    <xdr:ext cx="194454" cy="557466"/>
    <xdr:sp macro="" textlink="">
      <xdr:nvSpPr>
        <xdr:cNvPr id="2183" name="TextBox 2182">
          <a:extLst>
            <a:ext uri="{FF2B5EF4-FFF2-40B4-BE49-F238E27FC236}">
              <a16:creationId xmlns:a16="http://schemas.microsoft.com/office/drawing/2014/main" id="{42D86A68-A053-4D39-A107-2652D7207CC1}"/>
            </a:ext>
          </a:extLst>
        </xdr:cNvPr>
        <xdr:cNvSpPr txBox="1"/>
      </xdr:nvSpPr>
      <xdr:spPr>
        <a:xfrm>
          <a:off x="8702488" y="2498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559</xdr:row>
      <xdr:rowOff>0</xdr:rowOff>
    </xdr:from>
    <xdr:ext cx="194454" cy="557466"/>
    <xdr:sp macro="" textlink="">
      <xdr:nvSpPr>
        <xdr:cNvPr id="2184" name="TextBox 2183">
          <a:extLst>
            <a:ext uri="{FF2B5EF4-FFF2-40B4-BE49-F238E27FC236}">
              <a16:creationId xmlns:a16="http://schemas.microsoft.com/office/drawing/2014/main" id="{97045780-3569-4EB2-B84D-7485387B0B1E}"/>
            </a:ext>
          </a:extLst>
        </xdr:cNvPr>
        <xdr:cNvSpPr txBox="1"/>
      </xdr:nvSpPr>
      <xdr:spPr>
        <a:xfrm>
          <a:off x="8702488" y="2498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559</xdr:row>
      <xdr:rowOff>0</xdr:rowOff>
    </xdr:from>
    <xdr:ext cx="194454" cy="557466"/>
    <xdr:sp macro="" textlink="">
      <xdr:nvSpPr>
        <xdr:cNvPr id="2185" name="TextBox 2184">
          <a:extLst>
            <a:ext uri="{FF2B5EF4-FFF2-40B4-BE49-F238E27FC236}">
              <a16:creationId xmlns:a16="http://schemas.microsoft.com/office/drawing/2014/main" id="{EAD7D282-D263-487A-BBEC-F622BCA78B6E}"/>
            </a:ext>
          </a:extLst>
        </xdr:cNvPr>
        <xdr:cNvSpPr txBox="1"/>
      </xdr:nvSpPr>
      <xdr:spPr>
        <a:xfrm>
          <a:off x="8702488" y="2498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559</xdr:row>
      <xdr:rowOff>0</xdr:rowOff>
    </xdr:from>
    <xdr:ext cx="194454" cy="557466"/>
    <xdr:sp macro="" textlink="">
      <xdr:nvSpPr>
        <xdr:cNvPr id="2186" name="TextBox 2185">
          <a:extLst>
            <a:ext uri="{FF2B5EF4-FFF2-40B4-BE49-F238E27FC236}">
              <a16:creationId xmlns:a16="http://schemas.microsoft.com/office/drawing/2014/main" id="{212647C2-00D8-4D9A-A1BF-9726A1825F17}"/>
            </a:ext>
          </a:extLst>
        </xdr:cNvPr>
        <xdr:cNvSpPr txBox="1"/>
      </xdr:nvSpPr>
      <xdr:spPr>
        <a:xfrm>
          <a:off x="8683438" y="2498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559</xdr:row>
      <xdr:rowOff>0</xdr:rowOff>
    </xdr:from>
    <xdr:ext cx="194454" cy="557466"/>
    <xdr:sp macro="" textlink="">
      <xdr:nvSpPr>
        <xdr:cNvPr id="2187" name="TextBox 2186">
          <a:extLst>
            <a:ext uri="{FF2B5EF4-FFF2-40B4-BE49-F238E27FC236}">
              <a16:creationId xmlns:a16="http://schemas.microsoft.com/office/drawing/2014/main" id="{C9C4447A-361B-403A-89BA-8B1303865E72}"/>
            </a:ext>
          </a:extLst>
        </xdr:cNvPr>
        <xdr:cNvSpPr txBox="1"/>
      </xdr:nvSpPr>
      <xdr:spPr>
        <a:xfrm>
          <a:off x="8702488" y="2498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559</xdr:row>
      <xdr:rowOff>0</xdr:rowOff>
    </xdr:from>
    <xdr:ext cx="194454" cy="557466"/>
    <xdr:sp macro="" textlink="">
      <xdr:nvSpPr>
        <xdr:cNvPr id="2188" name="TextBox 2187">
          <a:extLst>
            <a:ext uri="{FF2B5EF4-FFF2-40B4-BE49-F238E27FC236}">
              <a16:creationId xmlns:a16="http://schemas.microsoft.com/office/drawing/2014/main" id="{5732103A-D811-46AD-9E0E-1A34BC620A2F}"/>
            </a:ext>
          </a:extLst>
        </xdr:cNvPr>
        <xdr:cNvSpPr txBox="1"/>
      </xdr:nvSpPr>
      <xdr:spPr>
        <a:xfrm>
          <a:off x="8702488" y="2498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559</xdr:row>
      <xdr:rowOff>0</xdr:rowOff>
    </xdr:from>
    <xdr:ext cx="194454" cy="557466"/>
    <xdr:sp macro="" textlink="">
      <xdr:nvSpPr>
        <xdr:cNvPr id="2189" name="TextBox 2188">
          <a:extLst>
            <a:ext uri="{FF2B5EF4-FFF2-40B4-BE49-F238E27FC236}">
              <a16:creationId xmlns:a16="http://schemas.microsoft.com/office/drawing/2014/main" id="{857E048F-6512-40E5-9D4C-1B5AEE0E5F4D}"/>
            </a:ext>
          </a:extLst>
        </xdr:cNvPr>
        <xdr:cNvSpPr txBox="1"/>
      </xdr:nvSpPr>
      <xdr:spPr>
        <a:xfrm>
          <a:off x="8702488" y="2498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559</xdr:row>
      <xdr:rowOff>0</xdr:rowOff>
    </xdr:from>
    <xdr:ext cx="194454" cy="557466"/>
    <xdr:sp macro="" textlink="">
      <xdr:nvSpPr>
        <xdr:cNvPr id="2190" name="TextBox 2189">
          <a:extLst>
            <a:ext uri="{FF2B5EF4-FFF2-40B4-BE49-F238E27FC236}">
              <a16:creationId xmlns:a16="http://schemas.microsoft.com/office/drawing/2014/main" id="{ADB07ED1-6A15-4DA5-9BBE-C268DE9D9672}"/>
            </a:ext>
          </a:extLst>
        </xdr:cNvPr>
        <xdr:cNvSpPr txBox="1"/>
      </xdr:nvSpPr>
      <xdr:spPr>
        <a:xfrm>
          <a:off x="8702488" y="2498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559</xdr:row>
      <xdr:rowOff>0</xdr:rowOff>
    </xdr:from>
    <xdr:ext cx="194454" cy="557466"/>
    <xdr:sp macro="" textlink="">
      <xdr:nvSpPr>
        <xdr:cNvPr id="2191" name="TextBox 2190">
          <a:extLst>
            <a:ext uri="{FF2B5EF4-FFF2-40B4-BE49-F238E27FC236}">
              <a16:creationId xmlns:a16="http://schemas.microsoft.com/office/drawing/2014/main" id="{4D2F42B4-5107-411C-ABC1-E2DD297CD6DB}"/>
            </a:ext>
          </a:extLst>
        </xdr:cNvPr>
        <xdr:cNvSpPr txBox="1"/>
      </xdr:nvSpPr>
      <xdr:spPr>
        <a:xfrm>
          <a:off x="8702488" y="2498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559</xdr:row>
      <xdr:rowOff>0</xdr:rowOff>
    </xdr:from>
    <xdr:ext cx="194454" cy="557466"/>
    <xdr:sp macro="" textlink="">
      <xdr:nvSpPr>
        <xdr:cNvPr id="2192" name="TextBox 2191">
          <a:extLst>
            <a:ext uri="{FF2B5EF4-FFF2-40B4-BE49-F238E27FC236}">
              <a16:creationId xmlns:a16="http://schemas.microsoft.com/office/drawing/2014/main" id="{A652B220-51FB-4383-AEB0-B9E77A8889BF}"/>
            </a:ext>
          </a:extLst>
        </xdr:cNvPr>
        <xdr:cNvSpPr txBox="1"/>
      </xdr:nvSpPr>
      <xdr:spPr>
        <a:xfrm>
          <a:off x="8702488" y="2498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559</xdr:row>
      <xdr:rowOff>0</xdr:rowOff>
    </xdr:from>
    <xdr:ext cx="194454" cy="557466"/>
    <xdr:sp macro="" textlink="">
      <xdr:nvSpPr>
        <xdr:cNvPr id="2193" name="TextBox 2192">
          <a:extLst>
            <a:ext uri="{FF2B5EF4-FFF2-40B4-BE49-F238E27FC236}">
              <a16:creationId xmlns:a16="http://schemas.microsoft.com/office/drawing/2014/main" id="{8D78C258-A11F-4FA0-B903-46CB947071CB}"/>
            </a:ext>
          </a:extLst>
        </xdr:cNvPr>
        <xdr:cNvSpPr txBox="1"/>
      </xdr:nvSpPr>
      <xdr:spPr>
        <a:xfrm>
          <a:off x="8683438" y="2498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559</xdr:row>
      <xdr:rowOff>0</xdr:rowOff>
    </xdr:from>
    <xdr:ext cx="194454" cy="557466"/>
    <xdr:sp macro="" textlink="">
      <xdr:nvSpPr>
        <xdr:cNvPr id="2194" name="TextBox 2193">
          <a:extLst>
            <a:ext uri="{FF2B5EF4-FFF2-40B4-BE49-F238E27FC236}">
              <a16:creationId xmlns:a16="http://schemas.microsoft.com/office/drawing/2014/main" id="{C8A58E0A-546D-4C20-BDAE-3D753F3EFD28}"/>
            </a:ext>
          </a:extLst>
        </xdr:cNvPr>
        <xdr:cNvSpPr txBox="1"/>
      </xdr:nvSpPr>
      <xdr:spPr>
        <a:xfrm>
          <a:off x="8702488" y="2498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559</xdr:row>
      <xdr:rowOff>0</xdr:rowOff>
    </xdr:from>
    <xdr:ext cx="194454" cy="557466"/>
    <xdr:sp macro="" textlink="">
      <xdr:nvSpPr>
        <xdr:cNvPr id="2195" name="TextBox 2194">
          <a:extLst>
            <a:ext uri="{FF2B5EF4-FFF2-40B4-BE49-F238E27FC236}">
              <a16:creationId xmlns:a16="http://schemas.microsoft.com/office/drawing/2014/main" id="{C17769D9-A8D0-4FF1-BBB7-C0912C49DF91}"/>
            </a:ext>
          </a:extLst>
        </xdr:cNvPr>
        <xdr:cNvSpPr txBox="1"/>
      </xdr:nvSpPr>
      <xdr:spPr>
        <a:xfrm>
          <a:off x="8702488" y="2498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559</xdr:row>
      <xdr:rowOff>0</xdr:rowOff>
    </xdr:from>
    <xdr:ext cx="194454" cy="557466"/>
    <xdr:sp macro="" textlink="">
      <xdr:nvSpPr>
        <xdr:cNvPr id="2196" name="TextBox 2195">
          <a:extLst>
            <a:ext uri="{FF2B5EF4-FFF2-40B4-BE49-F238E27FC236}">
              <a16:creationId xmlns:a16="http://schemas.microsoft.com/office/drawing/2014/main" id="{FD5F5C3E-EF08-4FB2-BB57-15BEFC6E0949}"/>
            </a:ext>
          </a:extLst>
        </xdr:cNvPr>
        <xdr:cNvSpPr txBox="1"/>
      </xdr:nvSpPr>
      <xdr:spPr>
        <a:xfrm>
          <a:off x="8702488" y="2498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559</xdr:row>
      <xdr:rowOff>0</xdr:rowOff>
    </xdr:from>
    <xdr:ext cx="194454" cy="557466"/>
    <xdr:sp macro="" textlink="">
      <xdr:nvSpPr>
        <xdr:cNvPr id="2197" name="TextBox 2196">
          <a:extLst>
            <a:ext uri="{FF2B5EF4-FFF2-40B4-BE49-F238E27FC236}">
              <a16:creationId xmlns:a16="http://schemas.microsoft.com/office/drawing/2014/main" id="{E954D570-4F82-4F7E-A564-1832CA356669}"/>
            </a:ext>
          </a:extLst>
        </xdr:cNvPr>
        <xdr:cNvSpPr txBox="1"/>
      </xdr:nvSpPr>
      <xdr:spPr>
        <a:xfrm>
          <a:off x="8702488" y="2498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559</xdr:row>
      <xdr:rowOff>0</xdr:rowOff>
    </xdr:from>
    <xdr:ext cx="194454" cy="557466"/>
    <xdr:sp macro="" textlink="">
      <xdr:nvSpPr>
        <xdr:cNvPr id="2198" name="TextBox 2197">
          <a:extLst>
            <a:ext uri="{FF2B5EF4-FFF2-40B4-BE49-F238E27FC236}">
              <a16:creationId xmlns:a16="http://schemas.microsoft.com/office/drawing/2014/main" id="{EE14324F-8CF5-4E24-A787-94AA07D271BF}"/>
            </a:ext>
          </a:extLst>
        </xdr:cNvPr>
        <xdr:cNvSpPr txBox="1"/>
      </xdr:nvSpPr>
      <xdr:spPr>
        <a:xfrm>
          <a:off x="8702488" y="2498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559</xdr:row>
      <xdr:rowOff>0</xdr:rowOff>
    </xdr:from>
    <xdr:ext cx="194454" cy="557466"/>
    <xdr:sp macro="" textlink="">
      <xdr:nvSpPr>
        <xdr:cNvPr id="2199" name="TextBox 2198">
          <a:extLst>
            <a:ext uri="{FF2B5EF4-FFF2-40B4-BE49-F238E27FC236}">
              <a16:creationId xmlns:a16="http://schemas.microsoft.com/office/drawing/2014/main" id="{2B405D6E-D946-4894-AD3D-37D53B779B40}"/>
            </a:ext>
          </a:extLst>
        </xdr:cNvPr>
        <xdr:cNvSpPr txBox="1"/>
      </xdr:nvSpPr>
      <xdr:spPr>
        <a:xfrm>
          <a:off x="8702488" y="2498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559</xdr:row>
      <xdr:rowOff>0</xdr:rowOff>
    </xdr:from>
    <xdr:ext cx="194454" cy="557466"/>
    <xdr:sp macro="" textlink="">
      <xdr:nvSpPr>
        <xdr:cNvPr id="2200" name="TextBox 2199">
          <a:extLst>
            <a:ext uri="{FF2B5EF4-FFF2-40B4-BE49-F238E27FC236}">
              <a16:creationId xmlns:a16="http://schemas.microsoft.com/office/drawing/2014/main" id="{11DCBA53-FBD9-4ABA-9417-6CCA2A4214E6}"/>
            </a:ext>
          </a:extLst>
        </xdr:cNvPr>
        <xdr:cNvSpPr txBox="1"/>
      </xdr:nvSpPr>
      <xdr:spPr>
        <a:xfrm>
          <a:off x="8683438" y="2498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559</xdr:row>
      <xdr:rowOff>0</xdr:rowOff>
    </xdr:from>
    <xdr:ext cx="194454" cy="557466"/>
    <xdr:sp macro="" textlink="">
      <xdr:nvSpPr>
        <xdr:cNvPr id="2201" name="TextBox 2200">
          <a:extLst>
            <a:ext uri="{FF2B5EF4-FFF2-40B4-BE49-F238E27FC236}">
              <a16:creationId xmlns:a16="http://schemas.microsoft.com/office/drawing/2014/main" id="{53A35220-F573-4D65-B59D-3745BB46A064}"/>
            </a:ext>
          </a:extLst>
        </xdr:cNvPr>
        <xdr:cNvSpPr txBox="1"/>
      </xdr:nvSpPr>
      <xdr:spPr>
        <a:xfrm>
          <a:off x="8702488" y="2498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559</xdr:row>
      <xdr:rowOff>0</xdr:rowOff>
    </xdr:from>
    <xdr:ext cx="194454" cy="557466"/>
    <xdr:sp macro="" textlink="">
      <xdr:nvSpPr>
        <xdr:cNvPr id="2202" name="TextBox 2201">
          <a:extLst>
            <a:ext uri="{FF2B5EF4-FFF2-40B4-BE49-F238E27FC236}">
              <a16:creationId xmlns:a16="http://schemas.microsoft.com/office/drawing/2014/main" id="{566945E7-1D08-4EB7-A775-4210DFAAF1A2}"/>
            </a:ext>
          </a:extLst>
        </xdr:cNvPr>
        <xdr:cNvSpPr txBox="1"/>
      </xdr:nvSpPr>
      <xdr:spPr>
        <a:xfrm>
          <a:off x="8702488" y="2498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559</xdr:row>
      <xdr:rowOff>0</xdr:rowOff>
    </xdr:from>
    <xdr:ext cx="194454" cy="557466"/>
    <xdr:sp macro="" textlink="">
      <xdr:nvSpPr>
        <xdr:cNvPr id="2203" name="TextBox 2202">
          <a:extLst>
            <a:ext uri="{FF2B5EF4-FFF2-40B4-BE49-F238E27FC236}">
              <a16:creationId xmlns:a16="http://schemas.microsoft.com/office/drawing/2014/main" id="{2D09E007-3503-4E78-8599-23A3BD596B59}"/>
            </a:ext>
          </a:extLst>
        </xdr:cNvPr>
        <xdr:cNvSpPr txBox="1"/>
      </xdr:nvSpPr>
      <xdr:spPr>
        <a:xfrm>
          <a:off x="8702488" y="2498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559</xdr:row>
      <xdr:rowOff>0</xdr:rowOff>
    </xdr:from>
    <xdr:ext cx="194454" cy="557466"/>
    <xdr:sp macro="" textlink="">
      <xdr:nvSpPr>
        <xdr:cNvPr id="2204" name="TextBox 2203">
          <a:extLst>
            <a:ext uri="{FF2B5EF4-FFF2-40B4-BE49-F238E27FC236}">
              <a16:creationId xmlns:a16="http://schemas.microsoft.com/office/drawing/2014/main" id="{55F1E7DF-1C48-4EEC-8E5E-CC247C6417CD}"/>
            </a:ext>
          </a:extLst>
        </xdr:cNvPr>
        <xdr:cNvSpPr txBox="1"/>
      </xdr:nvSpPr>
      <xdr:spPr>
        <a:xfrm>
          <a:off x="8702488" y="2498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559</xdr:row>
      <xdr:rowOff>0</xdr:rowOff>
    </xdr:from>
    <xdr:ext cx="194454" cy="557466"/>
    <xdr:sp macro="" textlink="">
      <xdr:nvSpPr>
        <xdr:cNvPr id="2205" name="TextBox 2204">
          <a:extLst>
            <a:ext uri="{FF2B5EF4-FFF2-40B4-BE49-F238E27FC236}">
              <a16:creationId xmlns:a16="http://schemas.microsoft.com/office/drawing/2014/main" id="{23757B5B-62C3-4E24-8CB9-7589787F9865}"/>
            </a:ext>
          </a:extLst>
        </xdr:cNvPr>
        <xdr:cNvSpPr txBox="1"/>
      </xdr:nvSpPr>
      <xdr:spPr>
        <a:xfrm>
          <a:off x="8702488" y="2498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559</xdr:row>
      <xdr:rowOff>0</xdr:rowOff>
    </xdr:from>
    <xdr:ext cx="194454" cy="557466"/>
    <xdr:sp macro="" textlink="">
      <xdr:nvSpPr>
        <xdr:cNvPr id="2206" name="TextBox 2205">
          <a:extLst>
            <a:ext uri="{FF2B5EF4-FFF2-40B4-BE49-F238E27FC236}">
              <a16:creationId xmlns:a16="http://schemas.microsoft.com/office/drawing/2014/main" id="{FCD1764A-0DCB-4A7B-91C3-3B4FE8507864}"/>
            </a:ext>
          </a:extLst>
        </xdr:cNvPr>
        <xdr:cNvSpPr txBox="1"/>
      </xdr:nvSpPr>
      <xdr:spPr>
        <a:xfrm>
          <a:off x="8702488" y="2498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560</xdr:row>
      <xdr:rowOff>0</xdr:rowOff>
    </xdr:from>
    <xdr:ext cx="194454" cy="557466"/>
    <xdr:sp macro="" textlink="">
      <xdr:nvSpPr>
        <xdr:cNvPr id="2207" name="TextBox 2206">
          <a:extLst>
            <a:ext uri="{FF2B5EF4-FFF2-40B4-BE49-F238E27FC236}">
              <a16:creationId xmlns:a16="http://schemas.microsoft.com/office/drawing/2014/main" id="{AE0DC632-AFDA-47F0-B531-99CAE96EBE7F}"/>
            </a:ext>
          </a:extLst>
        </xdr:cNvPr>
        <xdr:cNvSpPr txBox="1"/>
      </xdr:nvSpPr>
      <xdr:spPr>
        <a:xfrm>
          <a:off x="8683438" y="2574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560</xdr:row>
      <xdr:rowOff>0</xdr:rowOff>
    </xdr:from>
    <xdr:ext cx="194454" cy="557466"/>
    <xdr:sp macro="" textlink="">
      <xdr:nvSpPr>
        <xdr:cNvPr id="2208" name="TextBox 2207">
          <a:extLst>
            <a:ext uri="{FF2B5EF4-FFF2-40B4-BE49-F238E27FC236}">
              <a16:creationId xmlns:a16="http://schemas.microsoft.com/office/drawing/2014/main" id="{0C9D071A-268E-484B-AA29-D9C88B37053C}"/>
            </a:ext>
          </a:extLst>
        </xdr:cNvPr>
        <xdr:cNvSpPr txBox="1"/>
      </xdr:nvSpPr>
      <xdr:spPr>
        <a:xfrm>
          <a:off x="8702488" y="2574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560</xdr:row>
      <xdr:rowOff>0</xdr:rowOff>
    </xdr:from>
    <xdr:ext cx="194454" cy="557466"/>
    <xdr:sp macro="" textlink="">
      <xdr:nvSpPr>
        <xdr:cNvPr id="2209" name="TextBox 2208">
          <a:extLst>
            <a:ext uri="{FF2B5EF4-FFF2-40B4-BE49-F238E27FC236}">
              <a16:creationId xmlns:a16="http://schemas.microsoft.com/office/drawing/2014/main" id="{B5A8B6D0-86A9-4638-8787-948B90CDC082}"/>
            </a:ext>
          </a:extLst>
        </xdr:cNvPr>
        <xdr:cNvSpPr txBox="1"/>
      </xdr:nvSpPr>
      <xdr:spPr>
        <a:xfrm>
          <a:off x="8702488" y="2574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560</xdr:row>
      <xdr:rowOff>0</xdr:rowOff>
    </xdr:from>
    <xdr:ext cx="194454" cy="557466"/>
    <xdr:sp macro="" textlink="">
      <xdr:nvSpPr>
        <xdr:cNvPr id="2210" name="TextBox 2209">
          <a:extLst>
            <a:ext uri="{FF2B5EF4-FFF2-40B4-BE49-F238E27FC236}">
              <a16:creationId xmlns:a16="http://schemas.microsoft.com/office/drawing/2014/main" id="{C3339177-0B4C-44F8-88D9-FA91CA0ABCBB}"/>
            </a:ext>
          </a:extLst>
        </xdr:cNvPr>
        <xdr:cNvSpPr txBox="1"/>
      </xdr:nvSpPr>
      <xdr:spPr>
        <a:xfrm>
          <a:off x="8702488" y="2574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560</xdr:row>
      <xdr:rowOff>0</xdr:rowOff>
    </xdr:from>
    <xdr:ext cx="194454" cy="557466"/>
    <xdr:sp macro="" textlink="">
      <xdr:nvSpPr>
        <xdr:cNvPr id="2211" name="TextBox 2210">
          <a:extLst>
            <a:ext uri="{FF2B5EF4-FFF2-40B4-BE49-F238E27FC236}">
              <a16:creationId xmlns:a16="http://schemas.microsoft.com/office/drawing/2014/main" id="{9C703EB9-CB4D-4CD8-863E-CEC32373A68D}"/>
            </a:ext>
          </a:extLst>
        </xdr:cNvPr>
        <xdr:cNvSpPr txBox="1"/>
      </xdr:nvSpPr>
      <xdr:spPr>
        <a:xfrm>
          <a:off x="8702488" y="2574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560</xdr:row>
      <xdr:rowOff>0</xdr:rowOff>
    </xdr:from>
    <xdr:ext cx="194454" cy="557466"/>
    <xdr:sp macro="" textlink="">
      <xdr:nvSpPr>
        <xdr:cNvPr id="2212" name="TextBox 2211">
          <a:extLst>
            <a:ext uri="{FF2B5EF4-FFF2-40B4-BE49-F238E27FC236}">
              <a16:creationId xmlns:a16="http://schemas.microsoft.com/office/drawing/2014/main" id="{06710D47-D208-4217-84AD-CA6C93B36AC7}"/>
            </a:ext>
          </a:extLst>
        </xdr:cNvPr>
        <xdr:cNvSpPr txBox="1"/>
      </xdr:nvSpPr>
      <xdr:spPr>
        <a:xfrm>
          <a:off x="8702488" y="2574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560</xdr:row>
      <xdr:rowOff>0</xdr:rowOff>
    </xdr:from>
    <xdr:ext cx="194454" cy="557466"/>
    <xdr:sp macro="" textlink="">
      <xdr:nvSpPr>
        <xdr:cNvPr id="2213" name="TextBox 2212">
          <a:extLst>
            <a:ext uri="{FF2B5EF4-FFF2-40B4-BE49-F238E27FC236}">
              <a16:creationId xmlns:a16="http://schemas.microsoft.com/office/drawing/2014/main" id="{C7C037EB-E6AB-4C3D-A6AC-8B598F73D1DD}"/>
            </a:ext>
          </a:extLst>
        </xdr:cNvPr>
        <xdr:cNvSpPr txBox="1"/>
      </xdr:nvSpPr>
      <xdr:spPr>
        <a:xfrm>
          <a:off x="8702488" y="2574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560</xdr:row>
      <xdr:rowOff>0</xdr:rowOff>
    </xdr:from>
    <xdr:ext cx="194454" cy="557466"/>
    <xdr:sp macro="" textlink="">
      <xdr:nvSpPr>
        <xdr:cNvPr id="2214" name="TextBox 2213">
          <a:extLst>
            <a:ext uri="{FF2B5EF4-FFF2-40B4-BE49-F238E27FC236}">
              <a16:creationId xmlns:a16="http://schemas.microsoft.com/office/drawing/2014/main" id="{AD962EDC-806C-4EFC-A009-52EEFAC53DCD}"/>
            </a:ext>
          </a:extLst>
        </xdr:cNvPr>
        <xdr:cNvSpPr txBox="1"/>
      </xdr:nvSpPr>
      <xdr:spPr>
        <a:xfrm>
          <a:off x="8683438" y="2574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560</xdr:row>
      <xdr:rowOff>0</xdr:rowOff>
    </xdr:from>
    <xdr:ext cx="194454" cy="557466"/>
    <xdr:sp macro="" textlink="">
      <xdr:nvSpPr>
        <xdr:cNvPr id="2215" name="TextBox 2214">
          <a:extLst>
            <a:ext uri="{FF2B5EF4-FFF2-40B4-BE49-F238E27FC236}">
              <a16:creationId xmlns:a16="http://schemas.microsoft.com/office/drawing/2014/main" id="{ED4BA84B-EBBA-4F6C-B099-BD37D94F7192}"/>
            </a:ext>
          </a:extLst>
        </xdr:cNvPr>
        <xdr:cNvSpPr txBox="1"/>
      </xdr:nvSpPr>
      <xdr:spPr>
        <a:xfrm>
          <a:off x="8702488" y="2574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560</xdr:row>
      <xdr:rowOff>0</xdr:rowOff>
    </xdr:from>
    <xdr:ext cx="194454" cy="557466"/>
    <xdr:sp macro="" textlink="">
      <xdr:nvSpPr>
        <xdr:cNvPr id="2216" name="TextBox 2215">
          <a:extLst>
            <a:ext uri="{FF2B5EF4-FFF2-40B4-BE49-F238E27FC236}">
              <a16:creationId xmlns:a16="http://schemas.microsoft.com/office/drawing/2014/main" id="{9D9D39CB-872D-425E-B3C9-6D6048AF7F2B}"/>
            </a:ext>
          </a:extLst>
        </xdr:cNvPr>
        <xdr:cNvSpPr txBox="1"/>
      </xdr:nvSpPr>
      <xdr:spPr>
        <a:xfrm>
          <a:off x="8702488" y="2574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560</xdr:row>
      <xdr:rowOff>0</xdr:rowOff>
    </xdr:from>
    <xdr:ext cx="194454" cy="557466"/>
    <xdr:sp macro="" textlink="">
      <xdr:nvSpPr>
        <xdr:cNvPr id="2217" name="TextBox 2216">
          <a:extLst>
            <a:ext uri="{FF2B5EF4-FFF2-40B4-BE49-F238E27FC236}">
              <a16:creationId xmlns:a16="http://schemas.microsoft.com/office/drawing/2014/main" id="{3B9EE1D0-600E-4F3B-8A4E-A5E004EC3382}"/>
            </a:ext>
          </a:extLst>
        </xdr:cNvPr>
        <xdr:cNvSpPr txBox="1"/>
      </xdr:nvSpPr>
      <xdr:spPr>
        <a:xfrm>
          <a:off x="8702488" y="2574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560</xdr:row>
      <xdr:rowOff>0</xdr:rowOff>
    </xdr:from>
    <xdr:ext cx="194454" cy="557466"/>
    <xdr:sp macro="" textlink="">
      <xdr:nvSpPr>
        <xdr:cNvPr id="2218" name="TextBox 2217">
          <a:extLst>
            <a:ext uri="{FF2B5EF4-FFF2-40B4-BE49-F238E27FC236}">
              <a16:creationId xmlns:a16="http://schemas.microsoft.com/office/drawing/2014/main" id="{0E672700-83A7-4FCF-B274-D30F151CBB80}"/>
            </a:ext>
          </a:extLst>
        </xdr:cNvPr>
        <xdr:cNvSpPr txBox="1"/>
      </xdr:nvSpPr>
      <xdr:spPr>
        <a:xfrm>
          <a:off x="8702488" y="2574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560</xdr:row>
      <xdr:rowOff>0</xdr:rowOff>
    </xdr:from>
    <xdr:ext cx="194454" cy="557466"/>
    <xdr:sp macro="" textlink="">
      <xdr:nvSpPr>
        <xdr:cNvPr id="2219" name="TextBox 2218">
          <a:extLst>
            <a:ext uri="{FF2B5EF4-FFF2-40B4-BE49-F238E27FC236}">
              <a16:creationId xmlns:a16="http://schemas.microsoft.com/office/drawing/2014/main" id="{A91DFA81-3A07-491F-B799-FC327F05C0BD}"/>
            </a:ext>
          </a:extLst>
        </xdr:cNvPr>
        <xdr:cNvSpPr txBox="1"/>
      </xdr:nvSpPr>
      <xdr:spPr>
        <a:xfrm>
          <a:off x="8702488" y="2574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560</xdr:row>
      <xdr:rowOff>0</xdr:rowOff>
    </xdr:from>
    <xdr:ext cx="194454" cy="557466"/>
    <xdr:sp macro="" textlink="">
      <xdr:nvSpPr>
        <xdr:cNvPr id="2220" name="TextBox 2219">
          <a:extLst>
            <a:ext uri="{FF2B5EF4-FFF2-40B4-BE49-F238E27FC236}">
              <a16:creationId xmlns:a16="http://schemas.microsoft.com/office/drawing/2014/main" id="{A04B4FB2-9F25-43CD-B849-237C21EAE892}"/>
            </a:ext>
          </a:extLst>
        </xdr:cNvPr>
        <xdr:cNvSpPr txBox="1"/>
      </xdr:nvSpPr>
      <xdr:spPr>
        <a:xfrm>
          <a:off x="8702488" y="2574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560</xdr:row>
      <xdr:rowOff>0</xdr:rowOff>
    </xdr:from>
    <xdr:ext cx="194454" cy="557466"/>
    <xdr:sp macro="" textlink="">
      <xdr:nvSpPr>
        <xdr:cNvPr id="2221" name="TextBox 2220">
          <a:extLst>
            <a:ext uri="{FF2B5EF4-FFF2-40B4-BE49-F238E27FC236}">
              <a16:creationId xmlns:a16="http://schemas.microsoft.com/office/drawing/2014/main" id="{F58C033D-1879-4CBD-BB72-B28C3013F157}"/>
            </a:ext>
          </a:extLst>
        </xdr:cNvPr>
        <xdr:cNvSpPr txBox="1"/>
      </xdr:nvSpPr>
      <xdr:spPr>
        <a:xfrm>
          <a:off x="8683438" y="2574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560</xdr:row>
      <xdr:rowOff>0</xdr:rowOff>
    </xdr:from>
    <xdr:ext cx="194454" cy="557466"/>
    <xdr:sp macro="" textlink="">
      <xdr:nvSpPr>
        <xdr:cNvPr id="2222" name="TextBox 2221">
          <a:extLst>
            <a:ext uri="{FF2B5EF4-FFF2-40B4-BE49-F238E27FC236}">
              <a16:creationId xmlns:a16="http://schemas.microsoft.com/office/drawing/2014/main" id="{CA439D58-4B12-41E0-ABE4-95A2D6CC2ABA}"/>
            </a:ext>
          </a:extLst>
        </xdr:cNvPr>
        <xdr:cNvSpPr txBox="1"/>
      </xdr:nvSpPr>
      <xdr:spPr>
        <a:xfrm>
          <a:off x="8702488" y="2574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560</xdr:row>
      <xdr:rowOff>0</xdr:rowOff>
    </xdr:from>
    <xdr:ext cx="194454" cy="557466"/>
    <xdr:sp macro="" textlink="">
      <xdr:nvSpPr>
        <xdr:cNvPr id="2223" name="TextBox 2222">
          <a:extLst>
            <a:ext uri="{FF2B5EF4-FFF2-40B4-BE49-F238E27FC236}">
              <a16:creationId xmlns:a16="http://schemas.microsoft.com/office/drawing/2014/main" id="{073DC47D-1E36-4E77-8FD2-EA5DD90AAA81}"/>
            </a:ext>
          </a:extLst>
        </xdr:cNvPr>
        <xdr:cNvSpPr txBox="1"/>
      </xdr:nvSpPr>
      <xdr:spPr>
        <a:xfrm>
          <a:off x="8702488" y="2574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560</xdr:row>
      <xdr:rowOff>0</xdr:rowOff>
    </xdr:from>
    <xdr:ext cx="194454" cy="557466"/>
    <xdr:sp macro="" textlink="">
      <xdr:nvSpPr>
        <xdr:cNvPr id="2224" name="TextBox 2223">
          <a:extLst>
            <a:ext uri="{FF2B5EF4-FFF2-40B4-BE49-F238E27FC236}">
              <a16:creationId xmlns:a16="http://schemas.microsoft.com/office/drawing/2014/main" id="{2541D3FC-247D-4ED7-833A-DB9ED73EA41E}"/>
            </a:ext>
          </a:extLst>
        </xdr:cNvPr>
        <xdr:cNvSpPr txBox="1"/>
      </xdr:nvSpPr>
      <xdr:spPr>
        <a:xfrm>
          <a:off x="8702488" y="2574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560</xdr:row>
      <xdr:rowOff>0</xdr:rowOff>
    </xdr:from>
    <xdr:ext cx="194454" cy="557466"/>
    <xdr:sp macro="" textlink="">
      <xdr:nvSpPr>
        <xdr:cNvPr id="2225" name="TextBox 2224">
          <a:extLst>
            <a:ext uri="{FF2B5EF4-FFF2-40B4-BE49-F238E27FC236}">
              <a16:creationId xmlns:a16="http://schemas.microsoft.com/office/drawing/2014/main" id="{92BAE8B8-DA73-46AD-ABAD-6DB690CCB9E8}"/>
            </a:ext>
          </a:extLst>
        </xdr:cNvPr>
        <xdr:cNvSpPr txBox="1"/>
      </xdr:nvSpPr>
      <xdr:spPr>
        <a:xfrm>
          <a:off x="8702488" y="2574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560</xdr:row>
      <xdr:rowOff>0</xdr:rowOff>
    </xdr:from>
    <xdr:ext cx="194454" cy="557466"/>
    <xdr:sp macro="" textlink="">
      <xdr:nvSpPr>
        <xdr:cNvPr id="2226" name="TextBox 2225">
          <a:extLst>
            <a:ext uri="{FF2B5EF4-FFF2-40B4-BE49-F238E27FC236}">
              <a16:creationId xmlns:a16="http://schemas.microsoft.com/office/drawing/2014/main" id="{A65F4C31-FB08-4578-BBA1-779C52B5A3A5}"/>
            </a:ext>
          </a:extLst>
        </xdr:cNvPr>
        <xdr:cNvSpPr txBox="1"/>
      </xdr:nvSpPr>
      <xdr:spPr>
        <a:xfrm>
          <a:off x="8702488" y="2574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560</xdr:row>
      <xdr:rowOff>0</xdr:rowOff>
    </xdr:from>
    <xdr:ext cx="194454" cy="557466"/>
    <xdr:sp macro="" textlink="">
      <xdr:nvSpPr>
        <xdr:cNvPr id="2227" name="TextBox 2226">
          <a:extLst>
            <a:ext uri="{FF2B5EF4-FFF2-40B4-BE49-F238E27FC236}">
              <a16:creationId xmlns:a16="http://schemas.microsoft.com/office/drawing/2014/main" id="{D4C53BAB-7186-471A-9D93-B7462EDD73A2}"/>
            </a:ext>
          </a:extLst>
        </xdr:cNvPr>
        <xdr:cNvSpPr txBox="1"/>
      </xdr:nvSpPr>
      <xdr:spPr>
        <a:xfrm>
          <a:off x="8702488" y="2574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560</xdr:row>
      <xdr:rowOff>0</xdr:rowOff>
    </xdr:from>
    <xdr:ext cx="194454" cy="557466"/>
    <xdr:sp macro="" textlink="">
      <xdr:nvSpPr>
        <xdr:cNvPr id="2228" name="TextBox 2227">
          <a:extLst>
            <a:ext uri="{FF2B5EF4-FFF2-40B4-BE49-F238E27FC236}">
              <a16:creationId xmlns:a16="http://schemas.microsoft.com/office/drawing/2014/main" id="{378F995B-F517-4FB2-AB9F-C9F8E16FD9FE}"/>
            </a:ext>
          </a:extLst>
        </xdr:cNvPr>
        <xdr:cNvSpPr txBox="1"/>
      </xdr:nvSpPr>
      <xdr:spPr>
        <a:xfrm>
          <a:off x="8683438" y="2574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560</xdr:row>
      <xdr:rowOff>0</xdr:rowOff>
    </xdr:from>
    <xdr:ext cx="194454" cy="557466"/>
    <xdr:sp macro="" textlink="">
      <xdr:nvSpPr>
        <xdr:cNvPr id="2229" name="TextBox 2228">
          <a:extLst>
            <a:ext uri="{FF2B5EF4-FFF2-40B4-BE49-F238E27FC236}">
              <a16:creationId xmlns:a16="http://schemas.microsoft.com/office/drawing/2014/main" id="{CA1409AD-0DDA-4632-B661-7497ADD19A06}"/>
            </a:ext>
          </a:extLst>
        </xdr:cNvPr>
        <xdr:cNvSpPr txBox="1"/>
      </xdr:nvSpPr>
      <xdr:spPr>
        <a:xfrm>
          <a:off x="8702488" y="2574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560</xdr:row>
      <xdr:rowOff>0</xdr:rowOff>
    </xdr:from>
    <xdr:ext cx="194454" cy="557466"/>
    <xdr:sp macro="" textlink="">
      <xdr:nvSpPr>
        <xdr:cNvPr id="2230" name="TextBox 2229">
          <a:extLst>
            <a:ext uri="{FF2B5EF4-FFF2-40B4-BE49-F238E27FC236}">
              <a16:creationId xmlns:a16="http://schemas.microsoft.com/office/drawing/2014/main" id="{7342E62F-32A2-4A14-91B6-59506BFC8276}"/>
            </a:ext>
          </a:extLst>
        </xdr:cNvPr>
        <xdr:cNvSpPr txBox="1"/>
      </xdr:nvSpPr>
      <xdr:spPr>
        <a:xfrm>
          <a:off x="8702488" y="2574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560</xdr:row>
      <xdr:rowOff>0</xdr:rowOff>
    </xdr:from>
    <xdr:ext cx="194454" cy="557466"/>
    <xdr:sp macro="" textlink="">
      <xdr:nvSpPr>
        <xdr:cNvPr id="2231" name="TextBox 2230">
          <a:extLst>
            <a:ext uri="{FF2B5EF4-FFF2-40B4-BE49-F238E27FC236}">
              <a16:creationId xmlns:a16="http://schemas.microsoft.com/office/drawing/2014/main" id="{6033E5A1-CC01-4ED9-ACFB-3FF3FD22B373}"/>
            </a:ext>
          </a:extLst>
        </xdr:cNvPr>
        <xdr:cNvSpPr txBox="1"/>
      </xdr:nvSpPr>
      <xdr:spPr>
        <a:xfrm>
          <a:off x="8702488" y="2574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560</xdr:row>
      <xdr:rowOff>0</xdr:rowOff>
    </xdr:from>
    <xdr:ext cx="194454" cy="557466"/>
    <xdr:sp macro="" textlink="">
      <xdr:nvSpPr>
        <xdr:cNvPr id="2232" name="TextBox 2231">
          <a:extLst>
            <a:ext uri="{FF2B5EF4-FFF2-40B4-BE49-F238E27FC236}">
              <a16:creationId xmlns:a16="http://schemas.microsoft.com/office/drawing/2014/main" id="{294182E1-5EA3-4C8A-80FB-467C1AEA9CEA}"/>
            </a:ext>
          </a:extLst>
        </xdr:cNvPr>
        <xdr:cNvSpPr txBox="1"/>
      </xdr:nvSpPr>
      <xdr:spPr>
        <a:xfrm>
          <a:off x="8702488" y="2574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560</xdr:row>
      <xdr:rowOff>0</xdr:rowOff>
    </xdr:from>
    <xdr:ext cx="194454" cy="557466"/>
    <xdr:sp macro="" textlink="">
      <xdr:nvSpPr>
        <xdr:cNvPr id="2233" name="TextBox 2232">
          <a:extLst>
            <a:ext uri="{FF2B5EF4-FFF2-40B4-BE49-F238E27FC236}">
              <a16:creationId xmlns:a16="http://schemas.microsoft.com/office/drawing/2014/main" id="{1A8481F9-3716-4C73-91F8-3F6585000673}"/>
            </a:ext>
          </a:extLst>
        </xdr:cNvPr>
        <xdr:cNvSpPr txBox="1"/>
      </xdr:nvSpPr>
      <xdr:spPr>
        <a:xfrm>
          <a:off x="8702488" y="2574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560</xdr:row>
      <xdr:rowOff>0</xdr:rowOff>
    </xdr:from>
    <xdr:ext cx="194454" cy="557466"/>
    <xdr:sp macro="" textlink="">
      <xdr:nvSpPr>
        <xdr:cNvPr id="2234" name="TextBox 2233">
          <a:extLst>
            <a:ext uri="{FF2B5EF4-FFF2-40B4-BE49-F238E27FC236}">
              <a16:creationId xmlns:a16="http://schemas.microsoft.com/office/drawing/2014/main" id="{93958BDF-DEDE-4800-AA22-558411D87C44}"/>
            </a:ext>
          </a:extLst>
        </xdr:cNvPr>
        <xdr:cNvSpPr txBox="1"/>
      </xdr:nvSpPr>
      <xdr:spPr>
        <a:xfrm>
          <a:off x="8702488" y="2574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561</xdr:row>
      <xdr:rowOff>0</xdr:rowOff>
    </xdr:from>
    <xdr:ext cx="194454" cy="557466"/>
    <xdr:sp macro="" textlink="">
      <xdr:nvSpPr>
        <xdr:cNvPr id="2235" name="TextBox 2234">
          <a:extLst>
            <a:ext uri="{FF2B5EF4-FFF2-40B4-BE49-F238E27FC236}">
              <a16:creationId xmlns:a16="http://schemas.microsoft.com/office/drawing/2014/main" id="{1A2C3058-5319-47B5-83B2-7A0792DEF51C}"/>
            </a:ext>
          </a:extLst>
        </xdr:cNvPr>
        <xdr:cNvSpPr txBox="1"/>
      </xdr:nvSpPr>
      <xdr:spPr>
        <a:xfrm>
          <a:off x="8683438" y="2650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561</xdr:row>
      <xdr:rowOff>0</xdr:rowOff>
    </xdr:from>
    <xdr:ext cx="194454" cy="557466"/>
    <xdr:sp macro="" textlink="">
      <xdr:nvSpPr>
        <xdr:cNvPr id="2236" name="TextBox 2235">
          <a:extLst>
            <a:ext uri="{FF2B5EF4-FFF2-40B4-BE49-F238E27FC236}">
              <a16:creationId xmlns:a16="http://schemas.microsoft.com/office/drawing/2014/main" id="{DCC94EA1-4DFF-4469-9992-EA3A9087033A}"/>
            </a:ext>
          </a:extLst>
        </xdr:cNvPr>
        <xdr:cNvSpPr txBox="1"/>
      </xdr:nvSpPr>
      <xdr:spPr>
        <a:xfrm>
          <a:off x="8702488" y="2650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561</xdr:row>
      <xdr:rowOff>0</xdr:rowOff>
    </xdr:from>
    <xdr:ext cx="194454" cy="557466"/>
    <xdr:sp macro="" textlink="">
      <xdr:nvSpPr>
        <xdr:cNvPr id="2237" name="TextBox 2236">
          <a:extLst>
            <a:ext uri="{FF2B5EF4-FFF2-40B4-BE49-F238E27FC236}">
              <a16:creationId xmlns:a16="http://schemas.microsoft.com/office/drawing/2014/main" id="{910D4563-D05F-4C79-82C4-E54E6F64917A}"/>
            </a:ext>
          </a:extLst>
        </xdr:cNvPr>
        <xdr:cNvSpPr txBox="1"/>
      </xdr:nvSpPr>
      <xdr:spPr>
        <a:xfrm>
          <a:off x="8702488" y="2650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561</xdr:row>
      <xdr:rowOff>0</xdr:rowOff>
    </xdr:from>
    <xdr:ext cx="194454" cy="557466"/>
    <xdr:sp macro="" textlink="">
      <xdr:nvSpPr>
        <xdr:cNvPr id="2238" name="TextBox 2237">
          <a:extLst>
            <a:ext uri="{FF2B5EF4-FFF2-40B4-BE49-F238E27FC236}">
              <a16:creationId xmlns:a16="http://schemas.microsoft.com/office/drawing/2014/main" id="{56786533-90CD-4B55-AE27-9A4735ED7911}"/>
            </a:ext>
          </a:extLst>
        </xdr:cNvPr>
        <xdr:cNvSpPr txBox="1"/>
      </xdr:nvSpPr>
      <xdr:spPr>
        <a:xfrm>
          <a:off x="8702488" y="2650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561</xdr:row>
      <xdr:rowOff>0</xdr:rowOff>
    </xdr:from>
    <xdr:ext cx="194454" cy="557466"/>
    <xdr:sp macro="" textlink="">
      <xdr:nvSpPr>
        <xdr:cNvPr id="2239" name="TextBox 2238">
          <a:extLst>
            <a:ext uri="{FF2B5EF4-FFF2-40B4-BE49-F238E27FC236}">
              <a16:creationId xmlns:a16="http://schemas.microsoft.com/office/drawing/2014/main" id="{531CF4CF-C0EE-44BD-812D-7FA20A5B0381}"/>
            </a:ext>
          </a:extLst>
        </xdr:cNvPr>
        <xdr:cNvSpPr txBox="1"/>
      </xdr:nvSpPr>
      <xdr:spPr>
        <a:xfrm>
          <a:off x="8702488" y="2650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561</xdr:row>
      <xdr:rowOff>0</xdr:rowOff>
    </xdr:from>
    <xdr:ext cx="194454" cy="557466"/>
    <xdr:sp macro="" textlink="">
      <xdr:nvSpPr>
        <xdr:cNvPr id="2240" name="TextBox 2239">
          <a:extLst>
            <a:ext uri="{FF2B5EF4-FFF2-40B4-BE49-F238E27FC236}">
              <a16:creationId xmlns:a16="http://schemas.microsoft.com/office/drawing/2014/main" id="{D7499FD5-2783-4473-98D8-4B0E48C0D6AF}"/>
            </a:ext>
          </a:extLst>
        </xdr:cNvPr>
        <xdr:cNvSpPr txBox="1"/>
      </xdr:nvSpPr>
      <xdr:spPr>
        <a:xfrm>
          <a:off x="8702488" y="2650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561</xdr:row>
      <xdr:rowOff>0</xdr:rowOff>
    </xdr:from>
    <xdr:ext cx="194454" cy="557466"/>
    <xdr:sp macro="" textlink="">
      <xdr:nvSpPr>
        <xdr:cNvPr id="2241" name="TextBox 2240">
          <a:extLst>
            <a:ext uri="{FF2B5EF4-FFF2-40B4-BE49-F238E27FC236}">
              <a16:creationId xmlns:a16="http://schemas.microsoft.com/office/drawing/2014/main" id="{0AB44CF2-D7FC-45DC-A8AF-9A92C92FD63D}"/>
            </a:ext>
          </a:extLst>
        </xdr:cNvPr>
        <xdr:cNvSpPr txBox="1"/>
      </xdr:nvSpPr>
      <xdr:spPr>
        <a:xfrm>
          <a:off x="8702488" y="2650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561</xdr:row>
      <xdr:rowOff>0</xdr:rowOff>
    </xdr:from>
    <xdr:ext cx="194454" cy="557466"/>
    <xdr:sp macro="" textlink="">
      <xdr:nvSpPr>
        <xdr:cNvPr id="2242" name="TextBox 2241">
          <a:extLst>
            <a:ext uri="{FF2B5EF4-FFF2-40B4-BE49-F238E27FC236}">
              <a16:creationId xmlns:a16="http://schemas.microsoft.com/office/drawing/2014/main" id="{A8B69530-C701-49E7-86DE-DA545F90E25A}"/>
            </a:ext>
          </a:extLst>
        </xdr:cNvPr>
        <xdr:cNvSpPr txBox="1"/>
      </xdr:nvSpPr>
      <xdr:spPr>
        <a:xfrm>
          <a:off x="8683438" y="2650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561</xdr:row>
      <xdr:rowOff>0</xdr:rowOff>
    </xdr:from>
    <xdr:ext cx="194454" cy="557466"/>
    <xdr:sp macro="" textlink="">
      <xdr:nvSpPr>
        <xdr:cNvPr id="2243" name="TextBox 2242">
          <a:extLst>
            <a:ext uri="{FF2B5EF4-FFF2-40B4-BE49-F238E27FC236}">
              <a16:creationId xmlns:a16="http://schemas.microsoft.com/office/drawing/2014/main" id="{A67A40BE-F15B-498D-8164-8896A8BD6D1E}"/>
            </a:ext>
          </a:extLst>
        </xdr:cNvPr>
        <xdr:cNvSpPr txBox="1"/>
      </xdr:nvSpPr>
      <xdr:spPr>
        <a:xfrm>
          <a:off x="8702488" y="2650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561</xdr:row>
      <xdr:rowOff>0</xdr:rowOff>
    </xdr:from>
    <xdr:ext cx="194454" cy="557466"/>
    <xdr:sp macro="" textlink="">
      <xdr:nvSpPr>
        <xdr:cNvPr id="2244" name="TextBox 2243">
          <a:extLst>
            <a:ext uri="{FF2B5EF4-FFF2-40B4-BE49-F238E27FC236}">
              <a16:creationId xmlns:a16="http://schemas.microsoft.com/office/drawing/2014/main" id="{F20A0DD4-FA32-4BEF-A62C-B1687673E3E6}"/>
            </a:ext>
          </a:extLst>
        </xdr:cNvPr>
        <xdr:cNvSpPr txBox="1"/>
      </xdr:nvSpPr>
      <xdr:spPr>
        <a:xfrm>
          <a:off x="8702488" y="2650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561</xdr:row>
      <xdr:rowOff>0</xdr:rowOff>
    </xdr:from>
    <xdr:ext cx="194454" cy="557466"/>
    <xdr:sp macro="" textlink="">
      <xdr:nvSpPr>
        <xdr:cNvPr id="2245" name="TextBox 2244">
          <a:extLst>
            <a:ext uri="{FF2B5EF4-FFF2-40B4-BE49-F238E27FC236}">
              <a16:creationId xmlns:a16="http://schemas.microsoft.com/office/drawing/2014/main" id="{8AFF7B4A-6E1E-42FA-BA45-268DE91AFB99}"/>
            </a:ext>
          </a:extLst>
        </xdr:cNvPr>
        <xdr:cNvSpPr txBox="1"/>
      </xdr:nvSpPr>
      <xdr:spPr>
        <a:xfrm>
          <a:off x="8702488" y="2650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561</xdr:row>
      <xdr:rowOff>0</xdr:rowOff>
    </xdr:from>
    <xdr:ext cx="194454" cy="557466"/>
    <xdr:sp macro="" textlink="">
      <xdr:nvSpPr>
        <xdr:cNvPr id="2246" name="TextBox 2245">
          <a:extLst>
            <a:ext uri="{FF2B5EF4-FFF2-40B4-BE49-F238E27FC236}">
              <a16:creationId xmlns:a16="http://schemas.microsoft.com/office/drawing/2014/main" id="{7FED4876-DCDA-4BF2-9C48-ECCE983B501A}"/>
            </a:ext>
          </a:extLst>
        </xdr:cNvPr>
        <xdr:cNvSpPr txBox="1"/>
      </xdr:nvSpPr>
      <xdr:spPr>
        <a:xfrm>
          <a:off x="8702488" y="2650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561</xdr:row>
      <xdr:rowOff>0</xdr:rowOff>
    </xdr:from>
    <xdr:ext cx="194454" cy="557466"/>
    <xdr:sp macro="" textlink="">
      <xdr:nvSpPr>
        <xdr:cNvPr id="2247" name="TextBox 2246">
          <a:extLst>
            <a:ext uri="{FF2B5EF4-FFF2-40B4-BE49-F238E27FC236}">
              <a16:creationId xmlns:a16="http://schemas.microsoft.com/office/drawing/2014/main" id="{8984EB42-CD74-4E90-8BC2-7E4CE2C61333}"/>
            </a:ext>
          </a:extLst>
        </xdr:cNvPr>
        <xdr:cNvSpPr txBox="1"/>
      </xdr:nvSpPr>
      <xdr:spPr>
        <a:xfrm>
          <a:off x="8702488" y="2650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561</xdr:row>
      <xdr:rowOff>0</xdr:rowOff>
    </xdr:from>
    <xdr:ext cx="194454" cy="557466"/>
    <xdr:sp macro="" textlink="">
      <xdr:nvSpPr>
        <xdr:cNvPr id="2248" name="TextBox 2247">
          <a:extLst>
            <a:ext uri="{FF2B5EF4-FFF2-40B4-BE49-F238E27FC236}">
              <a16:creationId xmlns:a16="http://schemas.microsoft.com/office/drawing/2014/main" id="{B694F86A-243B-4FE7-93D2-D24ABDF740A0}"/>
            </a:ext>
          </a:extLst>
        </xdr:cNvPr>
        <xdr:cNvSpPr txBox="1"/>
      </xdr:nvSpPr>
      <xdr:spPr>
        <a:xfrm>
          <a:off x="8702488" y="2650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561</xdr:row>
      <xdr:rowOff>0</xdr:rowOff>
    </xdr:from>
    <xdr:ext cx="194454" cy="557466"/>
    <xdr:sp macro="" textlink="">
      <xdr:nvSpPr>
        <xdr:cNvPr id="2249" name="TextBox 2248">
          <a:extLst>
            <a:ext uri="{FF2B5EF4-FFF2-40B4-BE49-F238E27FC236}">
              <a16:creationId xmlns:a16="http://schemas.microsoft.com/office/drawing/2014/main" id="{E309DDBF-F729-416E-B906-3CC7780B3929}"/>
            </a:ext>
          </a:extLst>
        </xdr:cNvPr>
        <xdr:cNvSpPr txBox="1"/>
      </xdr:nvSpPr>
      <xdr:spPr>
        <a:xfrm>
          <a:off x="8683438" y="2650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561</xdr:row>
      <xdr:rowOff>0</xdr:rowOff>
    </xdr:from>
    <xdr:ext cx="194454" cy="557466"/>
    <xdr:sp macro="" textlink="">
      <xdr:nvSpPr>
        <xdr:cNvPr id="2250" name="TextBox 2249">
          <a:extLst>
            <a:ext uri="{FF2B5EF4-FFF2-40B4-BE49-F238E27FC236}">
              <a16:creationId xmlns:a16="http://schemas.microsoft.com/office/drawing/2014/main" id="{952B644A-60C7-40D9-9C97-DAB13AA976D3}"/>
            </a:ext>
          </a:extLst>
        </xdr:cNvPr>
        <xdr:cNvSpPr txBox="1"/>
      </xdr:nvSpPr>
      <xdr:spPr>
        <a:xfrm>
          <a:off x="8702488" y="2650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561</xdr:row>
      <xdr:rowOff>0</xdr:rowOff>
    </xdr:from>
    <xdr:ext cx="194454" cy="557466"/>
    <xdr:sp macro="" textlink="">
      <xdr:nvSpPr>
        <xdr:cNvPr id="2251" name="TextBox 2250">
          <a:extLst>
            <a:ext uri="{FF2B5EF4-FFF2-40B4-BE49-F238E27FC236}">
              <a16:creationId xmlns:a16="http://schemas.microsoft.com/office/drawing/2014/main" id="{26E72BED-C771-4D65-923F-618F8F7CB326}"/>
            </a:ext>
          </a:extLst>
        </xdr:cNvPr>
        <xdr:cNvSpPr txBox="1"/>
      </xdr:nvSpPr>
      <xdr:spPr>
        <a:xfrm>
          <a:off x="8702488" y="2650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561</xdr:row>
      <xdr:rowOff>0</xdr:rowOff>
    </xdr:from>
    <xdr:ext cx="194454" cy="557466"/>
    <xdr:sp macro="" textlink="">
      <xdr:nvSpPr>
        <xdr:cNvPr id="2252" name="TextBox 2251">
          <a:extLst>
            <a:ext uri="{FF2B5EF4-FFF2-40B4-BE49-F238E27FC236}">
              <a16:creationId xmlns:a16="http://schemas.microsoft.com/office/drawing/2014/main" id="{1C424FAF-3248-4E95-B93F-A8DB2BCB9C00}"/>
            </a:ext>
          </a:extLst>
        </xdr:cNvPr>
        <xdr:cNvSpPr txBox="1"/>
      </xdr:nvSpPr>
      <xdr:spPr>
        <a:xfrm>
          <a:off x="8702488" y="2650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561</xdr:row>
      <xdr:rowOff>0</xdr:rowOff>
    </xdr:from>
    <xdr:ext cx="194454" cy="557466"/>
    <xdr:sp macro="" textlink="">
      <xdr:nvSpPr>
        <xdr:cNvPr id="2253" name="TextBox 2252">
          <a:extLst>
            <a:ext uri="{FF2B5EF4-FFF2-40B4-BE49-F238E27FC236}">
              <a16:creationId xmlns:a16="http://schemas.microsoft.com/office/drawing/2014/main" id="{F5AA4D1C-C0EB-44AE-B713-DB5D84B7EDCB}"/>
            </a:ext>
          </a:extLst>
        </xdr:cNvPr>
        <xdr:cNvSpPr txBox="1"/>
      </xdr:nvSpPr>
      <xdr:spPr>
        <a:xfrm>
          <a:off x="8702488" y="2650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561</xdr:row>
      <xdr:rowOff>0</xdr:rowOff>
    </xdr:from>
    <xdr:ext cx="194454" cy="557466"/>
    <xdr:sp macro="" textlink="">
      <xdr:nvSpPr>
        <xdr:cNvPr id="2254" name="TextBox 2253">
          <a:extLst>
            <a:ext uri="{FF2B5EF4-FFF2-40B4-BE49-F238E27FC236}">
              <a16:creationId xmlns:a16="http://schemas.microsoft.com/office/drawing/2014/main" id="{F38958A9-7FF8-4D24-8D35-6F39589DCAA3}"/>
            </a:ext>
          </a:extLst>
        </xdr:cNvPr>
        <xdr:cNvSpPr txBox="1"/>
      </xdr:nvSpPr>
      <xdr:spPr>
        <a:xfrm>
          <a:off x="8702488" y="2650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561</xdr:row>
      <xdr:rowOff>0</xdr:rowOff>
    </xdr:from>
    <xdr:ext cx="194454" cy="557466"/>
    <xdr:sp macro="" textlink="">
      <xdr:nvSpPr>
        <xdr:cNvPr id="2255" name="TextBox 2254">
          <a:extLst>
            <a:ext uri="{FF2B5EF4-FFF2-40B4-BE49-F238E27FC236}">
              <a16:creationId xmlns:a16="http://schemas.microsoft.com/office/drawing/2014/main" id="{81E57C7B-2A9C-4793-8770-82F518786A96}"/>
            </a:ext>
          </a:extLst>
        </xdr:cNvPr>
        <xdr:cNvSpPr txBox="1"/>
      </xdr:nvSpPr>
      <xdr:spPr>
        <a:xfrm>
          <a:off x="8702488" y="2650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561</xdr:row>
      <xdr:rowOff>0</xdr:rowOff>
    </xdr:from>
    <xdr:ext cx="194454" cy="557466"/>
    <xdr:sp macro="" textlink="">
      <xdr:nvSpPr>
        <xdr:cNvPr id="2256" name="TextBox 2255">
          <a:extLst>
            <a:ext uri="{FF2B5EF4-FFF2-40B4-BE49-F238E27FC236}">
              <a16:creationId xmlns:a16="http://schemas.microsoft.com/office/drawing/2014/main" id="{C67AB4F7-43C3-4A61-8706-253642ACE7AB}"/>
            </a:ext>
          </a:extLst>
        </xdr:cNvPr>
        <xdr:cNvSpPr txBox="1"/>
      </xdr:nvSpPr>
      <xdr:spPr>
        <a:xfrm>
          <a:off x="8683438" y="2650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561</xdr:row>
      <xdr:rowOff>0</xdr:rowOff>
    </xdr:from>
    <xdr:ext cx="194454" cy="557466"/>
    <xdr:sp macro="" textlink="">
      <xdr:nvSpPr>
        <xdr:cNvPr id="2257" name="TextBox 2256">
          <a:extLst>
            <a:ext uri="{FF2B5EF4-FFF2-40B4-BE49-F238E27FC236}">
              <a16:creationId xmlns:a16="http://schemas.microsoft.com/office/drawing/2014/main" id="{FEB2773E-E1BD-4B50-8085-A245C1C2723F}"/>
            </a:ext>
          </a:extLst>
        </xdr:cNvPr>
        <xdr:cNvSpPr txBox="1"/>
      </xdr:nvSpPr>
      <xdr:spPr>
        <a:xfrm>
          <a:off x="8702488" y="2650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561</xdr:row>
      <xdr:rowOff>0</xdr:rowOff>
    </xdr:from>
    <xdr:ext cx="194454" cy="557466"/>
    <xdr:sp macro="" textlink="">
      <xdr:nvSpPr>
        <xdr:cNvPr id="2258" name="TextBox 2257">
          <a:extLst>
            <a:ext uri="{FF2B5EF4-FFF2-40B4-BE49-F238E27FC236}">
              <a16:creationId xmlns:a16="http://schemas.microsoft.com/office/drawing/2014/main" id="{FDCD3DF1-D3BB-4F26-A1E1-18304A7382DB}"/>
            </a:ext>
          </a:extLst>
        </xdr:cNvPr>
        <xdr:cNvSpPr txBox="1"/>
      </xdr:nvSpPr>
      <xdr:spPr>
        <a:xfrm>
          <a:off x="8702488" y="2650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561</xdr:row>
      <xdr:rowOff>0</xdr:rowOff>
    </xdr:from>
    <xdr:ext cx="194454" cy="557466"/>
    <xdr:sp macro="" textlink="">
      <xdr:nvSpPr>
        <xdr:cNvPr id="2259" name="TextBox 2258">
          <a:extLst>
            <a:ext uri="{FF2B5EF4-FFF2-40B4-BE49-F238E27FC236}">
              <a16:creationId xmlns:a16="http://schemas.microsoft.com/office/drawing/2014/main" id="{CA1D5B01-1BB2-4588-8E4B-7913EFCFFF48}"/>
            </a:ext>
          </a:extLst>
        </xdr:cNvPr>
        <xdr:cNvSpPr txBox="1"/>
      </xdr:nvSpPr>
      <xdr:spPr>
        <a:xfrm>
          <a:off x="8702488" y="2650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561</xdr:row>
      <xdr:rowOff>0</xdr:rowOff>
    </xdr:from>
    <xdr:ext cx="194454" cy="557466"/>
    <xdr:sp macro="" textlink="">
      <xdr:nvSpPr>
        <xdr:cNvPr id="2260" name="TextBox 2259">
          <a:extLst>
            <a:ext uri="{FF2B5EF4-FFF2-40B4-BE49-F238E27FC236}">
              <a16:creationId xmlns:a16="http://schemas.microsoft.com/office/drawing/2014/main" id="{0B1C55CE-9EDC-4028-A648-DCD469AC8377}"/>
            </a:ext>
          </a:extLst>
        </xdr:cNvPr>
        <xdr:cNvSpPr txBox="1"/>
      </xdr:nvSpPr>
      <xdr:spPr>
        <a:xfrm>
          <a:off x="8702488" y="2650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561</xdr:row>
      <xdr:rowOff>0</xdr:rowOff>
    </xdr:from>
    <xdr:ext cx="194454" cy="557466"/>
    <xdr:sp macro="" textlink="">
      <xdr:nvSpPr>
        <xdr:cNvPr id="2261" name="TextBox 2260">
          <a:extLst>
            <a:ext uri="{FF2B5EF4-FFF2-40B4-BE49-F238E27FC236}">
              <a16:creationId xmlns:a16="http://schemas.microsoft.com/office/drawing/2014/main" id="{E857465B-9C27-45CD-A435-F526BBC3840D}"/>
            </a:ext>
          </a:extLst>
        </xdr:cNvPr>
        <xdr:cNvSpPr txBox="1"/>
      </xdr:nvSpPr>
      <xdr:spPr>
        <a:xfrm>
          <a:off x="8702488" y="2650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561</xdr:row>
      <xdr:rowOff>0</xdr:rowOff>
    </xdr:from>
    <xdr:ext cx="194454" cy="557466"/>
    <xdr:sp macro="" textlink="">
      <xdr:nvSpPr>
        <xdr:cNvPr id="2262" name="TextBox 2261">
          <a:extLst>
            <a:ext uri="{FF2B5EF4-FFF2-40B4-BE49-F238E27FC236}">
              <a16:creationId xmlns:a16="http://schemas.microsoft.com/office/drawing/2014/main" id="{556CB52A-D498-493F-A748-E4270B75EB9F}"/>
            </a:ext>
          </a:extLst>
        </xdr:cNvPr>
        <xdr:cNvSpPr txBox="1"/>
      </xdr:nvSpPr>
      <xdr:spPr>
        <a:xfrm>
          <a:off x="8702488" y="2650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562</xdr:row>
      <xdr:rowOff>0</xdr:rowOff>
    </xdr:from>
    <xdr:ext cx="194454" cy="557466"/>
    <xdr:sp macro="" textlink="">
      <xdr:nvSpPr>
        <xdr:cNvPr id="2263" name="TextBox 2262">
          <a:extLst>
            <a:ext uri="{FF2B5EF4-FFF2-40B4-BE49-F238E27FC236}">
              <a16:creationId xmlns:a16="http://schemas.microsoft.com/office/drawing/2014/main" id="{69FAA3E7-EC83-48A0-94E3-DACB66AEB2B2}"/>
            </a:ext>
          </a:extLst>
        </xdr:cNvPr>
        <xdr:cNvSpPr txBox="1"/>
      </xdr:nvSpPr>
      <xdr:spPr>
        <a:xfrm>
          <a:off x="8683438" y="2727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562</xdr:row>
      <xdr:rowOff>0</xdr:rowOff>
    </xdr:from>
    <xdr:ext cx="194454" cy="557466"/>
    <xdr:sp macro="" textlink="">
      <xdr:nvSpPr>
        <xdr:cNvPr id="2264" name="TextBox 2263">
          <a:extLst>
            <a:ext uri="{FF2B5EF4-FFF2-40B4-BE49-F238E27FC236}">
              <a16:creationId xmlns:a16="http://schemas.microsoft.com/office/drawing/2014/main" id="{6EF699A8-D122-4458-8628-37464F7E1C6F}"/>
            </a:ext>
          </a:extLst>
        </xdr:cNvPr>
        <xdr:cNvSpPr txBox="1"/>
      </xdr:nvSpPr>
      <xdr:spPr>
        <a:xfrm>
          <a:off x="8702488" y="2727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562</xdr:row>
      <xdr:rowOff>0</xdr:rowOff>
    </xdr:from>
    <xdr:ext cx="194454" cy="557466"/>
    <xdr:sp macro="" textlink="">
      <xdr:nvSpPr>
        <xdr:cNvPr id="2265" name="TextBox 2264">
          <a:extLst>
            <a:ext uri="{FF2B5EF4-FFF2-40B4-BE49-F238E27FC236}">
              <a16:creationId xmlns:a16="http://schemas.microsoft.com/office/drawing/2014/main" id="{CC2B2534-9000-43E8-989D-726104D59709}"/>
            </a:ext>
          </a:extLst>
        </xdr:cNvPr>
        <xdr:cNvSpPr txBox="1"/>
      </xdr:nvSpPr>
      <xdr:spPr>
        <a:xfrm>
          <a:off x="8702488" y="2727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562</xdr:row>
      <xdr:rowOff>0</xdr:rowOff>
    </xdr:from>
    <xdr:ext cx="194454" cy="557466"/>
    <xdr:sp macro="" textlink="">
      <xdr:nvSpPr>
        <xdr:cNvPr id="2266" name="TextBox 2265">
          <a:extLst>
            <a:ext uri="{FF2B5EF4-FFF2-40B4-BE49-F238E27FC236}">
              <a16:creationId xmlns:a16="http://schemas.microsoft.com/office/drawing/2014/main" id="{649BFD23-23CB-41DA-9C7A-DE749B9036EE}"/>
            </a:ext>
          </a:extLst>
        </xdr:cNvPr>
        <xdr:cNvSpPr txBox="1"/>
      </xdr:nvSpPr>
      <xdr:spPr>
        <a:xfrm>
          <a:off x="8702488" y="2727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562</xdr:row>
      <xdr:rowOff>0</xdr:rowOff>
    </xdr:from>
    <xdr:ext cx="194454" cy="557466"/>
    <xdr:sp macro="" textlink="">
      <xdr:nvSpPr>
        <xdr:cNvPr id="2267" name="TextBox 2266">
          <a:extLst>
            <a:ext uri="{FF2B5EF4-FFF2-40B4-BE49-F238E27FC236}">
              <a16:creationId xmlns:a16="http://schemas.microsoft.com/office/drawing/2014/main" id="{DF986B7D-F6D8-49BD-8423-AC922DB74B39}"/>
            </a:ext>
          </a:extLst>
        </xdr:cNvPr>
        <xdr:cNvSpPr txBox="1"/>
      </xdr:nvSpPr>
      <xdr:spPr>
        <a:xfrm>
          <a:off x="8702488" y="2727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562</xdr:row>
      <xdr:rowOff>0</xdr:rowOff>
    </xdr:from>
    <xdr:ext cx="194454" cy="557466"/>
    <xdr:sp macro="" textlink="">
      <xdr:nvSpPr>
        <xdr:cNvPr id="2268" name="TextBox 2267">
          <a:extLst>
            <a:ext uri="{FF2B5EF4-FFF2-40B4-BE49-F238E27FC236}">
              <a16:creationId xmlns:a16="http://schemas.microsoft.com/office/drawing/2014/main" id="{92E8FA59-97D9-4B28-A5E1-A41AECB3DF8B}"/>
            </a:ext>
          </a:extLst>
        </xdr:cNvPr>
        <xdr:cNvSpPr txBox="1"/>
      </xdr:nvSpPr>
      <xdr:spPr>
        <a:xfrm>
          <a:off x="8702488" y="2727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562</xdr:row>
      <xdr:rowOff>0</xdr:rowOff>
    </xdr:from>
    <xdr:ext cx="194454" cy="557466"/>
    <xdr:sp macro="" textlink="">
      <xdr:nvSpPr>
        <xdr:cNvPr id="2269" name="TextBox 2268">
          <a:extLst>
            <a:ext uri="{FF2B5EF4-FFF2-40B4-BE49-F238E27FC236}">
              <a16:creationId xmlns:a16="http://schemas.microsoft.com/office/drawing/2014/main" id="{3A19E7DC-B51F-4E82-9E59-56F402019A6C}"/>
            </a:ext>
          </a:extLst>
        </xdr:cNvPr>
        <xdr:cNvSpPr txBox="1"/>
      </xdr:nvSpPr>
      <xdr:spPr>
        <a:xfrm>
          <a:off x="8702488" y="2727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562</xdr:row>
      <xdr:rowOff>0</xdr:rowOff>
    </xdr:from>
    <xdr:ext cx="194454" cy="557466"/>
    <xdr:sp macro="" textlink="">
      <xdr:nvSpPr>
        <xdr:cNvPr id="2270" name="TextBox 2269">
          <a:extLst>
            <a:ext uri="{FF2B5EF4-FFF2-40B4-BE49-F238E27FC236}">
              <a16:creationId xmlns:a16="http://schemas.microsoft.com/office/drawing/2014/main" id="{9ABEA349-7B52-4E9F-B570-976B3E4DCD4B}"/>
            </a:ext>
          </a:extLst>
        </xdr:cNvPr>
        <xdr:cNvSpPr txBox="1"/>
      </xdr:nvSpPr>
      <xdr:spPr>
        <a:xfrm>
          <a:off x="8683438" y="2727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562</xdr:row>
      <xdr:rowOff>0</xdr:rowOff>
    </xdr:from>
    <xdr:ext cx="194454" cy="557466"/>
    <xdr:sp macro="" textlink="">
      <xdr:nvSpPr>
        <xdr:cNvPr id="2271" name="TextBox 2270">
          <a:extLst>
            <a:ext uri="{FF2B5EF4-FFF2-40B4-BE49-F238E27FC236}">
              <a16:creationId xmlns:a16="http://schemas.microsoft.com/office/drawing/2014/main" id="{E7B85B4D-7DFC-4108-B356-A98B51230DDF}"/>
            </a:ext>
          </a:extLst>
        </xdr:cNvPr>
        <xdr:cNvSpPr txBox="1"/>
      </xdr:nvSpPr>
      <xdr:spPr>
        <a:xfrm>
          <a:off x="8702488" y="2727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562</xdr:row>
      <xdr:rowOff>0</xdr:rowOff>
    </xdr:from>
    <xdr:ext cx="194454" cy="557466"/>
    <xdr:sp macro="" textlink="">
      <xdr:nvSpPr>
        <xdr:cNvPr id="2272" name="TextBox 2271">
          <a:extLst>
            <a:ext uri="{FF2B5EF4-FFF2-40B4-BE49-F238E27FC236}">
              <a16:creationId xmlns:a16="http://schemas.microsoft.com/office/drawing/2014/main" id="{147C3ED6-0851-4CF3-9B23-6EFB27002A10}"/>
            </a:ext>
          </a:extLst>
        </xdr:cNvPr>
        <xdr:cNvSpPr txBox="1"/>
      </xdr:nvSpPr>
      <xdr:spPr>
        <a:xfrm>
          <a:off x="8702488" y="2727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562</xdr:row>
      <xdr:rowOff>0</xdr:rowOff>
    </xdr:from>
    <xdr:ext cx="194454" cy="557466"/>
    <xdr:sp macro="" textlink="">
      <xdr:nvSpPr>
        <xdr:cNvPr id="2273" name="TextBox 2272">
          <a:extLst>
            <a:ext uri="{FF2B5EF4-FFF2-40B4-BE49-F238E27FC236}">
              <a16:creationId xmlns:a16="http://schemas.microsoft.com/office/drawing/2014/main" id="{0EDA2C12-9545-4EBE-864C-A40573B33E29}"/>
            </a:ext>
          </a:extLst>
        </xdr:cNvPr>
        <xdr:cNvSpPr txBox="1"/>
      </xdr:nvSpPr>
      <xdr:spPr>
        <a:xfrm>
          <a:off x="8702488" y="2727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562</xdr:row>
      <xdr:rowOff>0</xdr:rowOff>
    </xdr:from>
    <xdr:ext cx="194454" cy="557466"/>
    <xdr:sp macro="" textlink="">
      <xdr:nvSpPr>
        <xdr:cNvPr id="2274" name="TextBox 2273">
          <a:extLst>
            <a:ext uri="{FF2B5EF4-FFF2-40B4-BE49-F238E27FC236}">
              <a16:creationId xmlns:a16="http://schemas.microsoft.com/office/drawing/2014/main" id="{E88F0336-3907-4B23-90B3-C853A6075364}"/>
            </a:ext>
          </a:extLst>
        </xdr:cNvPr>
        <xdr:cNvSpPr txBox="1"/>
      </xdr:nvSpPr>
      <xdr:spPr>
        <a:xfrm>
          <a:off x="8702488" y="2727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562</xdr:row>
      <xdr:rowOff>0</xdr:rowOff>
    </xdr:from>
    <xdr:ext cx="194454" cy="557466"/>
    <xdr:sp macro="" textlink="">
      <xdr:nvSpPr>
        <xdr:cNvPr id="2275" name="TextBox 2274">
          <a:extLst>
            <a:ext uri="{FF2B5EF4-FFF2-40B4-BE49-F238E27FC236}">
              <a16:creationId xmlns:a16="http://schemas.microsoft.com/office/drawing/2014/main" id="{4D32763B-64F3-4CC1-B805-F695B83D9060}"/>
            </a:ext>
          </a:extLst>
        </xdr:cNvPr>
        <xdr:cNvSpPr txBox="1"/>
      </xdr:nvSpPr>
      <xdr:spPr>
        <a:xfrm>
          <a:off x="8702488" y="2727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562</xdr:row>
      <xdr:rowOff>0</xdr:rowOff>
    </xdr:from>
    <xdr:ext cx="194454" cy="557466"/>
    <xdr:sp macro="" textlink="">
      <xdr:nvSpPr>
        <xdr:cNvPr id="2276" name="TextBox 2275">
          <a:extLst>
            <a:ext uri="{FF2B5EF4-FFF2-40B4-BE49-F238E27FC236}">
              <a16:creationId xmlns:a16="http://schemas.microsoft.com/office/drawing/2014/main" id="{C2E66FAD-04BD-49F6-AEF8-8001756812F1}"/>
            </a:ext>
          </a:extLst>
        </xdr:cNvPr>
        <xdr:cNvSpPr txBox="1"/>
      </xdr:nvSpPr>
      <xdr:spPr>
        <a:xfrm>
          <a:off x="8702488" y="2727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562</xdr:row>
      <xdr:rowOff>0</xdr:rowOff>
    </xdr:from>
    <xdr:ext cx="194454" cy="557466"/>
    <xdr:sp macro="" textlink="">
      <xdr:nvSpPr>
        <xdr:cNvPr id="2277" name="TextBox 2276">
          <a:extLst>
            <a:ext uri="{FF2B5EF4-FFF2-40B4-BE49-F238E27FC236}">
              <a16:creationId xmlns:a16="http://schemas.microsoft.com/office/drawing/2014/main" id="{9F5F2960-685F-4625-9B0A-4D75D3DA0DBD}"/>
            </a:ext>
          </a:extLst>
        </xdr:cNvPr>
        <xdr:cNvSpPr txBox="1"/>
      </xdr:nvSpPr>
      <xdr:spPr>
        <a:xfrm>
          <a:off x="8683438" y="2727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562</xdr:row>
      <xdr:rowOff>0</xdr:rowOff>
    </xdr:from>
    <xdr:ext cx="194454" cy="557466"/>
    <xdr:sp macro="" textlink="">
      <xdr:nvSpPr>
        <xdr:cNvPr id="2278" name="TextBox 2277">
          <a:extLst>
            <a:ext uri="{FF2B5EF4-FFF2-40B4-BE49-F238E27FC236}">
              <a16:creationId xmlns:a16="http://schemas.microsoft.com/office/drawing/2014/main" id="{527B7320-A5EB-42E3-AE79-7A17C84CCE37}"/>
            </a:ext>
          </a:extLst>
        </xdr:cNvPr>
        <xdr:cNvSpPr txBox="1"/>
      </xdr:nvSpPr>
      <xdr:spPr>
        <a:xfrm>
          <a:off x="8702488" y="2727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562</xdr:row>
      <xdr:rowOff>0</xdr:rowOff>
    </xdr:from>
    <xdr:ext cx="194454" cy="557466"/>
    <xdr:sp macro="" textlink="">
      <xdr:nvSpPr>
        <xdr:cNvPr id="2279" name="TextBox 2278">
          <a:extLst>
            <a:ext uri="{FF2B5EF4-FFF2-40B4-BE49-F238E27FC236}">
              <a16:creationId xmlns:a16="http://schemas.microsoft.com/office/drawing/2014/main" id="{BDF7281A-C280-47B4-8E58-C09ECB738617}"/>
            </a:ext>
          </a:extLst>
        </xdr:cNvPr>
        <xdr:cNvSpPr txBox="1"/>
      </xdr:nvSpPr>
      <xdr:spPr>
        <a:xfrm>
          <a:off x="8702488" y="2727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562</xdr:row>
      <xdr:rowOff>0</xdr:rowOff>
    </xdr:from>
    <xdr:ext cx="194454" cy="557466"/>
    <xdr:sp macro="" textlink="">
      <xdr:nvSpPr>
        <xdr:cNvPr id="2280" name="TextBox 2279">
          <a:extLst>
            <a:ext uri="{FF2B5EF4-FFF2-40B4-BE49-F238E27FC236}">
              <a16:creationId xmlns:a16="http://schemas.microsoft.com/office/drawing/2014/main" id="{789ED881-D425-4070-925F-8C9E40FF6CE4}"/>
            </a:ext>
          </a:extLst>
        </xdr:cNvPr>
        <xdr:cNvSpPr txBox="1"/>
      </xdr:nvSpPr>
      <xdr:spPr>
        <a:xfrm>
          <a:off x="8702488" y="2727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562</xdr:row>
      <xdr:rowOff>0</xdr:rowOff>
    </xdr:from>
    <xdr:ext cx="194454" cy="557466"/>
    <xdr:sp macro="" textlink="">
      <xdr:nvSpPr>
        <xdr:cNvPr id="2281" name="TextBox 2280">
          <a:extLst>
            <a:ext uri="{FF2B5EF4-FFF2-40B4-BE49-F238E27FC236}">
              <a16:creationId xmlns:a16="http://schemas.microsoft.com/office/drawing/2014/main" id="{A20E3009-1BC5-419F-87B1-9B2AFAD3882D}"/>
            </a:ext>
          </a:extLst>
        </xdr:cNvPr>
        <xdr:cNvSpPr txBox="1"/>
      </xdr:nvSpPr>
      <xdr:spPr>
        <a:xfrm>
          <a:off x="8702488" y="2727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562</xdr:row>
      <xdr:rowOff>0</xdr:rowOff>
    </xdr:from>
    <xdr:ext cx="194454" cy="557466"/>
    <xdr:sp macro="" textlink="">
      <xdr:nvSpPr>
        <xdr:cNvPr id="2282" name="TextBox 2281">
          <a:extLst>
            <a:ext uri="{FF2B5EF4-FFF2-40B4-BE49-F238E27FC236}">
              <a16:creationId xmlns:a16="http://schemas.microsoft.com/office/drawing/2014/main" id="{0FF98826-0477-407B-A5E0-E5120E725AE2}"/>
            </a:ext>
          </a:extLst>
        </xdr:cNvPr>
        <xdr:cNvSpPr txBox="1"/>
      </xdr:nvSpPr>
      <xdr:spPr>
        <a:xfrm>
          <a:off x="8702488" y="2727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562</xdr:row>
      <xdr:rowOff>0</xdr:rowOff>
    </xdr:from>
    <xdr:ext cx="194454" cy="557466"/>
    <xdr:sp macro="" textlink="">
      <xdr:nvSpPr>
        <xdr:cNvPr id="2283" name="TextBox 2282">
          <a:extLst>
            <a:ext uri="{FF2B5EF4-FFF2-40B4-BE49-F238E27FC236}">
              <a16:creationId xmlns:a16="http://schemas.microsoft.com/office/drawing/2014/main" id="{47C9E79B-FE67-4A88-B16D-FF76653C814A}"/>
            </a:ext>
          </a:extLst>
        </xdr:cNvPr>
        <xdr:cNvSpPr txBox="1"/>
      </xdr:nvSpPr>
      <xdr:spPr>
        <a:xfrm>
          <a:off x="8702488" y="2727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562</xdr:row>
      <xdr:rowOff>0</xdr:rowOff>
    </xdr:from>
    <xdr:ext cx="194454" cy="557466"/>
    <xdr:sp macro="" textlink="">
      <xdr:nvSpPr>
        <xdr:cNvPr id="2284" name="TextBox 2283">
          <a:extLst>
            <a:ext uri="{FF2B5EF4-FFF2-40B4-BE49-F238E27FC236}">
              <a16:creationId xmlns:a16="http://schemas.microsoft.com/office/drawing/2014/main" id="{C19E4A24-71F7-480B-95BD-BC17BE778BAC}"/>
            </a:ext>
          </a:extLst>
        </xdr:cNvPr>
        <xdr:cNvSpPr txBox="1"/>
      </xdr:nvSpPr>
      <xdr:spPr>
        <a:xfrm>
          <a:off x="8683438" y="2727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562</xdr:row>
      <xdr:rowOff>0</xdr:rowOff>
    </xdr:from>
    <xdr:ext cx="194454" cy="557466"/>
    <xdr:sp macro="" textlink="">
      <xdr:nvSpPr>
        <xdr:cNvPr id="2285" name="TextBox 2284">
          <a:extLst>
            <a:ext uri="{FF2B5EF4-FFF2-40B4-BE49-F238E27FC236}">
              <a16:creationId xmlns:a16="http://schemas.microsoft.com/office/drawing/2014/main" id="{0402E47A-F28C-46EA-A466-E854EBF173E0}"/>
            </a:ext>
          </a:extLst>
        </xdr:cNvPr>
        <xdr:cNvSpPr txBox="1"/>
      </xdr:nvSpPr>
      <xdr:spPr>
        <a:xfrm>
          <a:off x="8702488" y="2727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562</xdr:row>
      <xdr:rowOff>0</xdr:rowOff>
    </xdr:from>
    <xdr:ext cx="194454" cy="557466"/>
    <xdr:sp macro="" textlink="">
      <xdr:nvSpPr>
        <xdr:cNvPr id="2286" name="TextBox 2285">
          <a:extLst>
            <a:ext uri="{FF2B5EF4-FFF2-40B4-BE49-F238E27FC236}">
              <a16:creationId xmlns:a16="http://schemas.microsoft.com/office/drawing/2014/main" id="{CDE531A1-9316-4F96-BE87-C7DDC774B91E}"/>
            </a:ext>
          </a:extLst>
        </xdr:cNvPr>
        <xdr:cNvSpPr txBox="1"/>
      </xdr:nvSpPr>
      <xdr:spPr>
        <a:xfrm>
          <a:off x="8702488" y="2727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562</xdr:row>
      <xdr:rowOff>0</xdr:rowOff>
    </xdr:from>
    <xdr:ext cx="194454" cy="557466"/>
    <xdr:sp macro="" textlink="">
      <xdr:nvSpPr>
        <xdr:cNvPr id="2287" name="TextBox 2286">
          <a:extLst>
            <a:ext uri="{FF2B5EF4-FFF2-40B4-BE49-F238E27FC236}">
              <a16:creationId xmlns:a16="http://schemas.microsoft.com/office/drawing/2014/main" id="{08ABC85D-8C42-45A4-B402-8779FA6A804A}"/>
            </a:ext>
          </a:extLst>
        </xdr:cNvPr>
        <xdr:cNvSpPr txBox="1"/>
      </xdr:nvSpPr>
      <xdr:spPr>
        <a:xfrm>
          <a:off x="8702488" y="2727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562</xdr:row>
      <xdr:rowOff>0</xdr:rowOff>
    </xdr:from>
    <xdr:ext cx="194454" cy="557466"/>
    <xdr:sp macro="" textlink="">
      <xdr:nvSpPr>
        <xdr:cNvPr id="2288" name="TextBox 2287">
          <a:extLst>
            <a:ext uri="{FF2B5EF4-FFF2-40B4-BE49-F238E27FC236}">
              <a16:creationId xmlns:a16="http://schemas.microsoft.com/office/drawing/2014/main" id="{964A120E-E575-4B33-BBC4-DDA1AE7559F9}"/>
            </a:ext>
          </a:extLst>
        </xdr:cNvPr>
        <xdr:cNvSpPr txBox="1"/>
      </xdr:nvSpPr>
      <xdr:spPr>
        <a:xfrm>
          <a:off x="8702488" y="2727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562</xdr:row>
      <xdr:rowOff>0</xdr:rowOff>
    </xdr:from>
    <xdr:ext cx="194454" cy="557466"/>
    <xdr:sp macro="" textlink="">
      <xdr:nvSpPr>
        <xdr:cNvPr id="2289" name="TextBox 2288">
          <a:extLst>
            <a:ext uri="{FF2B5EF4-FFF2-40B4-BE49-F238E27FC236}">
              <a16:creationId xmlns:a16="http://schemas.microsoft.com/office/drawing/2014/main" id="{E0B351BC-DABE-41E6-988C-156B63DAF794}"/>
            </a:ext>
          </a:extLst>
        </xdr:cNvPr>
        <xdr:cNvSpPr txBox="1"/>
      </xdr:nvSpPr>
      <xdr:spPr>
        <a:xfrm>
          <a:off x="8702488" y="2727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562</xdr:row>
      <xdr:rowOff>0</xdr:rowOff>
    </xdr:from>
    <xdr:ext cx="194454" cy="557466"/>
    <xdr:sp macro="" textlink="">
      <xdr:nvSpPr>
        <xdr:cNvPr id="2290" name="TextBox 2289">
          <a:extLst>
            <a:ext uri="{FF2B5EF4-FFF2-40B4-BE49-F238E27FC236}">
              <a16:creationId xmlns:a16="http://schemas.microsoft.com/office/drawing/2014/main" id="{44FB3D2B-7A9F-49B2-ADB1-1DFDED524B88}"/>
            </a:ext>
          </a:extLst>
        </xdr:cNvPr>
        <xdr:cNvSpPr txBox="1"/>
      </xdr:nvSpPr>
      <xdr:spPr>
        <a:xfrm>
          <a:off x="8702488" y="2727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563</xdr:row>
      <xdr:rowOff>0</xdr:rowOff>
    </xdr:from>
    <xdr:ext cx="194454" cy="557466"/>
    <xdr:sp macro="" textlink="">
      <xdr:nvSpPr>
        <xdr:cNvPr id="2291" name="TextBox 2290">
          <a:extLst>
            <a:ext uri="{FF2B5EF4-FFF2-40B4-BE49-F238E27FC236}">
              <a16:creationId xmlns:a16="http://schemas.microsoft.com/office/drawing/2014/main" id="{50B4DDA9-B527-4258-A8BF-BD2008FAB34E}"/>
            </a:ext>
          </a:extLst>
        </xdr:cNvPr>
        <xdr:cNvSpPr txBox="1"/>
      </xdr:nvSpPr>
      <xdr:spPr>
        <a:xfrm>
          <a:off x="8683438" y="2803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563</xdr:row>
      <xdr:rowOff>0</xdr:rowOff>
    </xdr:from>
    <xdr:ext cx="194454" cy="557466"/>
    <xdr:sp macro="" textlink="">
      <xdr:nvSpPr>
        <xdr:cNvPr id="2292" name="TextBox 2291">
          <a:extLst>
            <a:ext uri="{FF2B5EF4-FFF2-40B4-BE49-F238E27FC236}">
              <a16:creationId xmlns:a16="http://schemas.microsoft.com/office/drawing/2014/main" id="{BFF6AA2D-B52F-4CBC-94D1-178785A060DC}"/>
            </a:ext>
          </a:extLst>
        </xdr:cNvPr>
        <xdr:cNvSpPr txBox="1"/>
      </xdr:nvSpPr>
      <xdr:spPr>
        <a:xfrm>
          <a:off x="8702488" y="2803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563</xdr:row>
      <xdr:rowOff>0</xdr:rowOff>
    </xdr:from>
    <xdr:ext cx="194454" cy="557466"/>
    <xdr:sp macro="" textlink="">
      <xdr:nvSpPr>
        <xdr:cNvPr id="2293" name="TextBox 2292">
          <a:extLst>
            <a:ext uri="{FF2B5EF4-FFF2-40B4-BE49-F238E27FC236}">
              <a16:creationId xmlns:a16="http://schemas.microsoft.com/office/drawing/2014/main" id="{DB3513D3-358E-431F-806D-A9D9BF612B7A}"/>
            </a:ext>
          </a:extLst>
        </xdr:cNvPr>
        <xdr:cNvSpPr txBox="1"/>
      </xdr:nvSpPr>
      <xdr:spPr>
        <a:xfrm>
          <a:off x="8702488" y="2803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563</xdr:row>
      <xdr:rowOff>0</xdr:rowOff>
    </xdr:from>
    <xdr:ext cx="194454" cy="557466"/>
    <xdr:sp macro="" textlink="">
      <xdr:nvSpPr>
        <xdr:cNvPr id="2294" name="TextBox 2293">
          <a:extLst>
            <a:ext uri="{FF2B5EF4-FFF2-40B4-BE49-F238E27FC236}">
              <a16:creationId xmlns:a16="http://schemas.microsoft.com/office/drawing/2014/main" id="{5315C955-087B-46A2-8014-D0E616048DCB}"/>
            </a:ext>
          </a:extLst>
        </xdr:cNvPr>
        <xdr:cNvSpPr txBox="1"/>
      </xdr:nvSpPr>
      <xdr:spPr>
        <a:xfrm>
          <a:off x="8702488" y="2803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563</xdr:row>
      <xdr:rowOff>0</xdr:rowOff>
    </xdr:from>
    <xdr:ext cx="194454" cy="557466"/>
    <xdr:sp macro="" textlink="">
      <xdr:nvSpPr>
        <xdr:cNvPr id="2295" name="TextBox 2294">
          <a:extLst>
            <a:ext uri="{FF2B5EF4-FFF2-40B4-BE49-F238E27FC236}">
              <a16:creationId xmlns:a16="http://schemas.microsoft.com/office/drawing/2014/main" id="{355B084C-7D51-435C-ACA6-B5316B768856}"/>
            </a:ext>
          </a:extLst>
        </xdr:cNvPr>
        <xdr:cNvSpPr txBox="1"/>
      </xdr:nvSpPr>
      <xdr:spPr>
        <a:xfrm>
          <a:off x="8702488" y="2803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563</xdr:row>
      <xdr:rowOff>0</xdr:rowOff>
    </xdr:from>
    <xdr:ext cx="194454" cy="557466"/>
    <xdr:sp macro="" textlink="">
      <xdr:nvSpPr>
        <xdr:cNvPr id="2296" name="TextBox 2295">
          <a:extLst>
            <a:ext uri="{FF2B5EF4-FFF2-40B4-BE49-F238E27FC236}">
              <a16:creationId xmlns:a16="http://schemas.microsoft.com/office/drawing/2014/main" id="{BBEA5E0C-732F-4542-9C66-FB574E9B2201}"/>
            </a:ext>
          </a:extLst>
        </xdr:cNvPr>
        <xdr:cNvSpPr txBox="1"/>
      </xdr:nvSpPr>
      <xdr:spPr>
        <a:xfrm>
          <a:off x="8702488" y="2803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563</xdr:row>
      <xdr:rowOff>0</xdr:rowOff>
    </xdr:from>
    <xdr:ext cx="194454" cy="557466"/>
    <xdr:sp macro="" textlink="">
      <xdr:nvSpPr>
        <xdr:cNvPr id="2297" name="TextBox 2296">
          <a:extLst>
            <a:ext uri="{FF2B5EF4-FFF2-40B4-BE49-F238E27FC236}">
              <a16:creationId xmlns:a16="http://schemas.microsoft.com/office/drawing/2014/main" id="{EE6EAA97-AD87-40E5-B212-0B5E9C7983EA}"/>
            </a:ext>
          </a:extLst>
        </xdr:cNvPr>
        <xdr:cNvSpPr txBox="1"/>
      </xdr:nvSpPr>
      <xdr:spPr>
        <a:xfrm>
          <a:off x="8702488" y="2803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563</xdr:row>
      <xdr:rowOff>0</xdr:rowOff>
    </xdr:from>
    <xdr:ext cx="194454" cy="557466"/>
    <xdr:sp macro="" textlink="">
      <xdr:nvSpPr>
        <xdr:cNvPr id="2298" name="TextBox 2297">
          <a:extLst>
            <a:ext uri="{FF2B5EF4-FFF2-40B4-BE49-F238E27FC236}">
              <a16:creationId xmlns:a16="http://schemas.microsoft.com/office/drawing/2014/main" id="{524E3E47-B143-446B-B985-EA309A4F8208}"/>
            </a:ext>
          </a:extLst>
        </xdr:cNvPr>
        <xdr:cNvSpPr txBox="1"/>
      </xdr:nvSpPr>
      <xdr:spPr>
        <a:xfrm>
          <a:off x="8683438" y="2803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563</xdr:row>
      <xdr:rowOff>0</xdr:rowOff>
    </xdr:from>
    <xdr:ext cx="194454" cy="557466"/>
    <xdr:sp macro="" textlink="">
      <xdr:nvSpPr>
        <xdr:cNvPr id="2299" name="TextBox 2298">
          <a:extLst>
            <a:ext uri="{FF2B5EF4-FFF2-40B4-BE49-F238E27FC236}">
              <a16:creationId xmlns:a16="http://schemas.microsoft.com/office/drawing/2014/main" id="{4D895B34-2109-4794-AB85-F62CCA3F238D}"/>
            </a:ext>
          </a:extLst>
        </xdr:cNvPr>
        <xdr:cNvSpPr txBox="1"/>
      </xdr:nvSpPr>
      <xdr:spPr>
        <a:xfrm>
          <a:off x="8702488" y="2803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563</xdr:row>
      <xdr:rowOff>0</xdr:rowOff>
    </xdr:from>
    <xdr:ext cx="194454" cy="557466"/>
    <xdr:sp macro="" textlink="">
      <xdr:nvSpPr>
        <xdr:cNvPr id="2300" name="TextBox 2299">
          <a:extLst>
            <a:ext uri="{FF2B5EF4-FFF2-40B4-BE49-F238E27FC236}">
              <a16:creationId xmlns:a16="http://schemas.microsoft.com/office/drawing/2014/main" id="{0E71C1BD-603D-4F3B-B049-4B2CDA65979A}"/>
            </a:ext>
          </a:extLst>
        </xdr:cNvPr>
        <xdr:cNvSpPr txBox="1"/>
      </xdr:nvSpPr>
      <xdr:spPr>
        <a:xfrm>
          <a:off x="8702488" y="2803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563</xdr:row>
      <xdr:rowOff>0</xdr:rowOff>
    </xdr:from>
    <xdr:ext cx="194454" cy="557466"/>
    <xdr:sp macro="" textlink="">
      <xdr:nvSpPr>
        <xdr:cNvPr id="2301" name="TextBox 2300">
          <a:extLst>
            <a:ext uri="{FF2B5EF4-FFF2-40B4-BE49-F238E27FC236}">
              <a16:creationId xmlns:a16="http://schemas.microsoft.com/office/drawing/2014/main" id="{0BBA9F8D-0254-4792-941B-CBBD863DDC9D}"/>
            </a:ext>
          </a:extLst>
        </xdr:cNvPr>
        <xdr:cNvSpPr txBox="1"/>
      </xdr:nvSpPr>
      <xdr:spPr>
        <a:xfrm>
          <a:off x="8702488" y="2803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563</xdr:row>
      <xdr:rowOff>0</xdr:rowOff>
    </xdr:from>
    <xdr:ext cx="194454" cy="557466"/>
    <xdr:sp macro="" textlink="">
      <xdr:nvSpPr>
        <xdr:cNvPr id="2302" name="TextBox 2301">
          <a:extLst>
            <a:ext uri="{FF2B5EF4-FFF2-40B4-BE49-F238E27FC236}">
              <a16:creationId xmlns:a16="http://schemas.microsoft.com/office/drawing/2014/main" id="{B7F67F40-CF57-47DF-B0A5-1E99AD8E8633}"/>
            </a:ext>
          </a:extLst>
        </xdr:cNvPr>
        <xdr:cNvSpPr txBox="1"/>
      </xdr:nvSpPr>
      <xdr:spPr>
        <a:xfrm>
          <a:off x="8702488" y="2803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563</xdr:row>
      <xdr:rowOff>0</xdr:rowOff>
    </xdr:from>
    <xdr:ext cx="194454" cy="557466"/>
    <xdr:sp macro="" textlink="">
      <xdr:nvSpPr>
        <xdr:cNvPr id="2303" name="TextBox 2302">
          <a:extLst>
            <a:ext uri="{FF2B5EF4-FFF2-40B4-BE49-F238E27FC236}">
              <a16:creationId xmlns:a16="http://schemas.microsoft.com/office/drawing/2014/main" id="{045A18F7-64DB-4EE3-B3D0-7D25D4C8AC55}"/>
            </a:ext>
          </a:extLst>
        </xdr:cNvPr>
        <xdr:cNvSpPr txBox="1"/>
      </xdr:nvSpPr>
      <xdr:spPr>
        <a:xfrm>
          <a:off x="8702488" y="2803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563</xdr:row>
      <xdr:rowOff>0</xdr:rowOff>
    </xdr:from>
    <xdr:ext cx="194454" cy="557466"/>
    <xdr:sp macro="" textlink="">
      <xdr:nvSpPr>
        <xdr:cNvPr id="2304" name="TextBox 2303">
          <a:extLst>
            <a:ext uri="{FF2B5EF4-FFF2-40B4-BE49-F238E27FC236}">
              <a16:creationId xmlns:a16="http://schemas.microsoft.com/office/drawing/2014/main" id="{0B30870F-97A6-4E6A-920C-51120AC779A5}"/>
            </a:ext>
          </a:extLst>
        </xdr:cNvPr>
        <xdr:cNvSpPr txBox="1"/>
      </xdr:nvSpPr>
      <xdr:spPr>
        <a:xfrm>
          <a:off x="8702488" y="2803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563</xdr:row>
      <xdr:rowOff>0</xdr:rowOff>
    </xdr:from>
    <xdr:ext cx="194454" cy="557466"/>
    <xdr:sp macro="" textlink="">
      <xdr:nvSpPr>
        <xdr:cNvPr id="2305" name="TextBox 2304">
          <a:extLst>
            <a:ext uri="{FF2B5EF4-FFF2-40B4-BE49-F238E27FC236}">
              <a16:creationId xmlns:a16="http://schemas.microsoft.com/office/drawing/2014/main" id="{B16D0413-B4E3-43CF-BFCB-35F98F5BA0C6}"/>
            </a:ext>
          </a:extLst>
        </xdr:cNvPr>
        <xdr:cNvSpPr txBox="1"/>
      </xdr:nvSpPr>
      <xdr:spPr>
        <a:xfrm>
          <a:off x="8683438" y="2803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563</xdr:row>
      <xdr:rowOff>0</xdr:rowOff>
    </xdr:from>
    <xdr:ext cx="194454" cy="557466"/>
    <xdr:sp macro="" textlink="">
      <xdr:nvSpPr>
        <xdr:cNvPr id="2306" name="TextBox 2305">
          <a:extLst>
            <a:ext uri="{FF2B5EF4-FFF2-40B4-BE49-F238E27FC236}">
              <a16:creationId xmlns:a16="http://schemas.microsoft.com/office/drawing/2014/main" id="{1374434B-B1A9-4E1D-AF3C-711D9DC0B7A6}"/>
            </a:ext>
          </a:extLst>
        </xdr:cNvPr>
        <xdr:cNvSpPr txBox="1"/>
      </xdr:nvSpPr>
      <xdr:spPr>
        <a:xfrm>
          <a:off x="8702488" y="2803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563</xdr:row>
      <xdr:rowOff>0</xdr:rowOff>
    </xdr:from>
    <xdr:ext cx="194454" cy="557466"/>
    <xdr:sp macro="" textlink="">
      <xdr:nvSpPr>
        <xdr:cNvPr id="2307" name="TextBox 2306">
          <a:extLst>
            <a:ext uri="{FF2B5EF4-FFF2-40B4-BE49-F238E27FC236}">
              <a16:creationId xmlns:a16="http://schemas.microsoft.com/office/drawing/2014/main" id="{07C471F8-CA8F-452C-A1C2-0264D8B6A7AF}"/>
            </a:ext>
          </a:extLst>
        </xdr:cNvPr>
        <xdr:cNvSpPr txBox="1"/>
      </xdr:nvSpPr>
      <xdr:spPr>
        <a:xfrm>
          <a:off x="8702488" y="2803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563</xdr:row>
      <xdr:rowOff>0</xdr:rowOff>
    </xdr:from>
    <xdr:ext cx="194454" cy="557466"/>
    <xdr:sp macro="" textlink="">
      <xdr:nvSpPr>
        <xdr:cNvPr id="2308" name="TextBox 2307">
          <a:extLst>
            <a:ext uri="{FF2B5EF4-FFF2-40B4-BE49-F238E27FC236}">
              <a16:creationId xmlns:a16="http://schemas.microsoft.com/office/drawing/2014/main" id="{CE8E5DF3-B06E-4150-AAD1-1B42453D3899}"/>
            </a:ext>
          </a:extLst>
        </xdr:cNvPr>
        <xdr:cNvSpPr txBox="1"/>
      </xdr:nvSpPr>
      <xdr:spPr>
        <a:xfrm>
          <a:off x="8702488" y="2803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563</xdr:row>
      <xdr:rowOff>0</xdr:rowOff>
    </xdr:from>
    <xdr:ext cx="194454" cy="557466"/>
    <xdr:sp macro="" textlink="">
      <xdr:nvSpPr>
        <xdr:cNvPr id="2309" name="TextBox 2308">
          <a:extLst>
            <a:ext uri="{FF2B5EF4-FFF2-40B4-BE49-F238E27FC236}">
              <a16:creationId xmlns:a16="http://schemas.microsoft.com/office/drawing/2014/main" id="{4B4A9AFB-54FE-4DFB-9395-7DD7708DDE75}"/>
            </a:ext>
          </a:extLst>
        </xdr:cNvPr>
        <xdr:cNvSpPr txBox="1"/>
      </xdr:nvSpPr>
      <xdr:spPr>
        <a:xfrm>
          <a:off x="8702488" y="2803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563</xdr:row>
      <xdr:rowOff>0</xdr:rowOff>
    </xdr:from>
    <xdr:ext cx="194454" cy="557466"/>
    <xdr:sp macro="" textlink="">
      <xdr:nvSpPr>
        <xdr:cNvPr id="2310" name="TextBox 2309">
          <a:extLst>
            <a:ext uri="{FF2B5EF4-FFF2-40B4-BE49-F238E27FC236}">
              <a16:creationId xmlns:a16="http://schemas.microsoft.com/office/drawing/2014/main" id="{F08841EA-590D-452A-824C-CAEBF526A8E6}"/>
            </a:ext>
          </a:extLst>
        </xdr:cNvPr>
        <xdr:cNvSpPr txBox="1"/>
      </xdr:nvSpPr>
      <xdr:spPr>
        <a:xfrm>
          <a:off x="8702488" y="2803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563</xdr:row>
      <xdr:rowOff>0</xdr:rowOff>
    </xdr:from>
    <xdr:ext cx="194454" cy="557466"/>
    <xdr:sp macro="" textlink="">
      <xdr:nvSpPr>
        <xdr:cNvPr id="2311" name="TextBox 2310">
          <a:extLst>
            <a:ext uri="{FF2B5EF4-FFF2-40B4-BE49-F238E27FC236}">
              <a16:creationId xmlns:a16="http://schemas.microsoft.com/office/drawing/2014/main" id="{C2DD2A62-A394-4CAC-98A5-2A13AAAAD618}"/>
            </a:ext>
          </a:extLst>
        </xdr:cNvPr>
        <xdr:cNvSpPr txBox="1"/>
      </xdr:nvSpPr>
      <xdr:spPr>
        <a:xfrm>
          <a:off x="8702488" y="2803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563</xdr:row>
      <xdr:rowOff>0</xdr:rowOff>
    </xdr:from>
    <xdr:ext cx="194454" cy="557466"/>
    <xdr:sp macro="" textlink="">
      <xdr:nvSpPr>
        <xdr:cNvPr id="2312" name="TextBox 2311">
          <a:extLst>
            <a:ext uri="{FF2B5EF4-FFF2-40B4-BE49-F238E27FC236}">
              <a16:creationId xmlns:a16="http://schemas.microsoft.com/office/drawing/2014/main" id="{893D4A33-4F9B-4753-8ADC-04E788CE1402}"/>
            </a:ext>
          </a:extLst>
        </xdr:cNvPr>
        <xdr:cNvSpPr txBox="1"/>
      </xdr:nvSpPr>
      <xdr:spPr>
        <a:xfrm>
          <a:off x="8683438" y="2803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563</xdr:row>
      <xdr:rowOff>0</xdr:rowOff>
    </xdr:from>
    <xdr:ext cx="194454" cy="557466"/>
    <xdr:sp macro="" textlink="">
      <xdr:nvSpPr>
        <xdr:cNvPr id="2313" name="TextBox 2312">
          <a:extLst>
            <a:ext uri="{FF2B5EF4-FFF2-40B4-BE49-F238E27FC236}">
              <a16:creationId xmlns:a16="http://schemas.microsoft.com/office/drawing/2014/main" id="{9C2170FE-D974-4FEC-BA9B-02465043D213}"/>
            </a:ext>
          </a:extLst>
        </xdr:cNvPr>
        <xdr:cNvSpPr txBox="1"/>
      </xdr:nvSpPr>
      <xdr:spPr>
        <a:xfrm>
          <a:off x="8702488" y="2803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563</xdr:row>
      <xdr:rowOff>0</xdr:rowOff>
    </xdr:from>
    <xdr:ext cx="194454" cy="557466"/>
    <xdr:sp macro="" textlink="">
      <xdr:nvSpPr>
        <xdr:cNvPr id="2314" name="TextBox 2313">
          <a:extLst>
            <a:ext uri="{FF2B5EF4-FFF2-40B4-BE49-F238E27FC236}">
              <a16:creationId xmlns:a16="http://schemas.microsoft.com/office/drawing/2014/main" id="{9EFF3D58-8E7C-4008-9E63-A57754026010}"/>
            </a:ext>
          </a:extLst>
        </xdr:cNvPr>
        <xdr:cNvSpPr txBox="1"/>
      </xdr:nvSpPr>
      <xdr:spPr>
        <a:xfrm>
          <a:off x="8702488" y="2803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563</xdr:row>
      <xdr:rowOff>0</xdr:rowOff>
    </xdr:from>
    <xdr:ext cx="194454" cy="557466"/>
    <xdr:sp macro="" textlink="">
      <xdr:nvSpPr>
        <xdr:cNvPr id="2315" name="TextBox 2314">
          <a:extLst>
            <a:ext uri="{FF2B5EF4-FFF2-40B4-BE49-F238E27FC236}">
              <a16:creationId xmlns:a16="http://schemas.microsoft.com/office/drawing/2014/main" id="{E7625AFA-3A70-4F4E-9BBC-9A846D6CBF32}"/>
            </a:ext>
          </a:extLst>
        </xdr:cNvPr>
        <xdr:cNvSpPr txBox="1"/>
      </xdr:nvSpPr>
      <xdr:spPr>
        <a:xfrm>
          <a:off x="8702488" y="2803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563</xdr:row>
      <xdr:rowOff>0</xdr:rowOff>
    </xdr:from>
    <xdr:ext cx="194454" cy="557466"/>
    <xdr:sp macro="" textlink="">
      <xdr:nvSpPr>
        <xdr:cNvPr id="2316" name="TextBox 2315">
          <a:extLst>
            <a:ext uri="{FF2B5EF4-FFF2-40B4-BE49-F238E27FC236}">
              <a16:creationId xmlns:a16="http://schemas.microsoft.com/office/drawing/2014/main" id="{CC3E5A81-1711-4CCE-8940-35AD2ECF5608}"/>
            </a:ext>
          </a:extLst>
        </xdr:cNvPr>
        <xdr:cNvSpPr txBox="1"/>
      </xdr:nvSpPr>
      <xdr:spPr>
        <a:xfrm>
          <a:off x="8702488" y="2803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563</xdr:row>
      <xdr:rowOff>0</xdr:rowOff>
    </xdr:from>
    <xdr:ext cx="194454" cy="557466"/>
    <xdr:sp macro="" textlink="">
      <xdr:nvSpPr>
        <xdr:cNvPr id="2317" name="TextBox 2316">
          <a:extLst>
            <a:ext uri="{FF2B5EF4-FFF2-40B4-BE49-F238E27FC236}">
              <a16:creationId xmlns:a16="http://schemas.microsoft.com/office/drawing/2014/main" id="{5857F972-2B7E-49A8-BC43-64CE54C4B3E7}"/>
            </a:ext>
          </a:extLst>
        </xdr:cNvPr>
        <xdr:cNvSpPr txBox="1"/>
      </xdr:nvSpPr>
      <xdr:spPr>
        <a:xfrm>
          <a:off x="8702488" y="2803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563</xdr:row>
      <xdr:rowOff>0</xdr:rowOff>
    </xdr:from>
    <xdr:ext cx="194454" cy="557466"/>
    <xdr:sp macro="" textlink="">
      <xdr:nvSpPr>
        <xdr:cNvPr id="2318" name="TextBox 2317">
          <a:extLst>
            <a:ext uri="{FF2B5EF4-FFF2-40B4-BE49-F238E27FC236}">
              <a16:creationId xmlns:a16="http://schemas.microsoft.com/office/drawing/2014/main" id="{FCAAC305-8EA2-4AD0-87F0-00BB8BA3457F}"/>
            </a:ext>
          </a:extLst>
        </xdr:cNvPr>
        <xdr:cNvSpPr txBox="1"/>
      </xdr:nvSpPr>
      <xdr:spPr>
        <a:xfrm>
          <a:off x="8702488" y="2803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564</xdr:row>
      <xdr:rowOff>0</xdr:rowOff>
    </xdr:from>
    <xdr:ext cx="194454" cy="557466"/>
    <xdr:sp macro="" textlink="">
      <xdr:nvSpPr>
        <xdr:cNvPr id="2319" name="TextBox 2318">
          <a:extLst>
            <a:ext uri="{FF2B5EF4-FFF2-40B4-BE49-F238E27FC236}">
              <a16:creationId xmlns:a16="http://schemas.microsoft.com/office/drawing/2014/main" id="{49FDA2E6-E171-4958-AF40-F0EBC79C0807}"/>
            </a:ext>
          </a:extLst>
        </xdr:cNvPr>
        <xdr:cNvSpPr txBox="1"/>
      </xdr:nvSpPr>
      <xdr:spPr>
        <a:xfrm>
          <a:off x="8683438" y="2879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564</xdr:row>
      <xdr:rowOff>0</xdr:rowOff>
    </xdr:from>
    <xdr:ext cx="194454" cy="557466"/>
    <xdr:sp macro="" textlink="">
      <xdr:nvSpPr>
        <xdr:cNvPr id="2320" name="TextBox 2319">
          <a:extLst>
            <a:ext uri="{FF2B5EF4-FFF2-40B4-BE49-F238E27FC236}">
              <a16:creationId xmlns:a16="http://schemas.microsoft.com/office/drawing/2014/main" id="{352B8C5A-0930-4029-A88F-69B3ED586909}"/>
            </a:ext>
          </a:extLst>
        </xdr:cNvPr>
        <xdr:cNvSpPr txBox="1"/>
      </xdr:nvSpPr>
      <xdr:spPr>
        <a:xfrm>
          <a:off x="8702488" y="2879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564</xdr:row>
      <xdr:rowOff>0</xdr:rowOff>
    </xdr:from>
    <xdr:ext cx="194454" cy="557466"/>
    <xdr:sp macro="" textlink="">
      <xdr:nvSpPr>
        <xdr:cNvPr id="2321" name="TextBox 2320">
          <a:extLst>
            <a:ext uri="{FF2B5EF4-FFF2-40B4-BE49-F238E27FC236}">
              <a16:creationId xmlns:a16="http://schemas.microsoft.com/office/drawing/2014/main" id="{762FC3C3-5E2E-474A-95F5-4DA34F6C21B3}"/>
            </a:ext>
          </a:extLst>
        </xdr:cNvPr>
        <xdr:cNvSpPr txBox="1"/>
      </xdr:nvSpPr>
      <xdr:spPr>
        <a:xfrm>
          <a:off x="8702488" y="2879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564</xdr:row>
      <xdr:rowOff>0</xdr:rowOff>
    </xdr:from>
    <xdr:ext cx="194454" cy="557466"/>
    <xdr:sp macro="" textlink="">
      <xdr:nvSpPr>
        <xdr:cNvPr id="2322" name="TextBox 2321">
          <a:extLst>
            <a:ext uri="{FF2B5EF4-FFF2-40B4-BE49-F238E27FC236}">
              <a16:creationId xmlns:a16="http://schemas.microsoft.com/office/drawing/2014/main" id="{F2143E3C-BDFF-4AAA-8D52-A1705FE1DB05}"/>
            </a:ext>
          </a:extLst>
        </xdr:cNvPr>
        <xdr:cNvSpPr txBox="1"/>
      </xdr:nvSpPr>
      <xdr:spPr>
        <a:xfrm>
          <a:off x="8702488" y="2879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564</xdr:row>
      <xdr:rowOff>0</xdr:rowOff>
    </xdr:from>
    <xdr:ext cx="194454" cy="557466"/>
    <xdr:sp macro="" textlink="">
      <xdr:nvSpPr>
        <xdr:cNvPr id="2323" name="TextBox 2322">
          <a:extLst>
            <a:ext uri="{FF2B5EF4-FFF2-40B4-BE49-F238E27FC236}">
              <a16:creationId xmlns:a16="http://schemas.microsoft.com/office/drawing/2014/main" id="{80A5F9F8-3B15-4FFB-AFD1-E6D64DFABB47}"/>
            </a:ext>
          </a:extLst>
        </xdr:cNvPr>
        <xdr:cNvSpPr txBox="1"/>
      </xdr:nvSpPr>
      <xdr:spPr>
        <a:xfrm>
          <a:off x="8702488" y="2879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564</xdr:row>
      <xdr:rowOff>0</xdr:rowOff>
    </xdr:from>
    <xdr:ext cx="194454" cy="557466"/>
    <xdr:sp macro="" textlink="">
      <xdr:nvSpPr>
        <xdr:cNvPr id="2324" name="TextBox 2323">
          <a:extLst>
            <a:ext uri="{FF2B5EF4-FFF2-40B4-BE49-F238E27FC236}">
              <a16:creationId xmlns:a16="http://schemas.microsoft.com/office/drawing/2014/main" id="{26FEFA48-3CC7-4C3A-881F-856E14AC8E4A}"/>
            </a:ext>
          </a:extLst>
        </xdr:cNvPr>
        <xdr:cNvSpPr txBox="1"/>
      </xdr:nvSpPr>
      <xdr:spPr>
        <a:xfrm>
          <a:off x="8702488" y="2879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564</xdr:row>
      <xdr:rowOff>0</xdr:rowOff>
    </xdr:from>
    <xdr:ext cx="194454" cy="557466"/>
    <xdr:sp macro="" textlink="">
      <xdr:nvSpPr>
        <xdr:cNvPr id="2325" name="TextBox 2324">
          <a:extLst>
            <a:ext uri="{FF2B5EF4-FFF2-40B4-BE49-F238E27FC236}">
              <a16:creationId xmlns:a16="http://schemas.microsoft.com/office/drawing/2014/main" id="{43C5FB67-109E-423A-A3F3-FA86B4841F48}"/>
            </a:ext>
          </a:extLst>
        </xdr:cNvPr>
        <xdr:cNvSpPr txBox="1"/>
      </xdr:nvSpPr>
      <xdr:spPr>
        <a:xfrm>
          <a:off x="8702488" y="2879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564</xdr:row>
      <xdr:rowOff>0</xdr:rowOff>
    </xdr:from>
    <xdr:ext cx="194454" cy="557466"/>
    <xdr:sp macro="" textlink="">
      <xdr:nvSpPr>
        <xdr:cNvPr id="2326" name="TextBox 2325">
          <a:extLst>
            <a:ext uri="{FF2B5EF4-FFF2-40B4-BE49-F238E27FC236}">
              <a16:creationId xmlns:a16="http://schemas.microsoft.com/office/drawing/2014/main" id="{9115988B-489F-43C6-A33C-7093CD24C6ED}"/>
            </a:ext>
          </a:extLst>
        </xdr:cNvPr>
        <xdr:cNvSpPr txBox="1"/>
      </xdr:nvSpPr>
      <xdr:spPr>
        <a:xfrm>
          <a:off x="8683438" y="2879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564</xdr:row>
      <xdr:rowOff>0</xdr:rowOff>
    </xdr:from>
    <xdr:ext cx="194454" cy="557466"/>
    <xdr:sp macro="" textlink="">
      <xdr:nvSpPr>
        <xdr:cNvPr id="2327" name="TextBox 2326">
          <a:extLst>
            <a:ext uri="{FF2B5EF4-FFF2-40B4-BE49-F238E27FC236}">
              <a16:creationId xmlns:a16="http://schemas.microsoft.com/office/drawing/2014/main" id="{6822103E-9C71-49F2-8D71-A616689CB3AB}"/>
            </a:ext>
          </a:extLst>
        </xdr:cNvPr>
        <xdr:cNvSpPr txBox="1"/>
      </xdr:nvSpPr>
      <xdr:spPr>
        <a:xfrm>
          <a:off x="8702488" y="2879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564</xdr:row>
      <xdr:rowOff>0</xdr:rowOff>
    </xdr:from>
    <xdr:ext cx="194454" cy="557466"/>
    <xdr:sp macro="" textlink="">
      <xdr:nvSpPr>
        <xdr:cNvPr id="2328" name="TextBox 2327">
          <a:extLst>
            <a:ext uri="{FF2B5EF4-FFF2-40B4-BE49-F238E27FC236}">
              <a16:creationId xmlns:a16="http://schemas.microsoft.com/office/drawing/2014/main" id="{347FC8C2-8F80-423C-AC27-C65C0C9158CA}"/>
            </a:ext>
          </a:extLst>
        </xdr:cNvPr>
        <xdr:cNvSpPr txBox="1"/>
      </xdr:nvSpPr>
      <xdr:spPr>
        <a:xfrm>
          <a:off x="8702488" y="2879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564</xdr:row>
      <xdr:rowOff>0</xdr:rowOff>
    </xdr:from>
    <xdr:ext cx="194454" cy="557466"/>
    <xdr:sp macro="" textlink="">
      <xdr:nvSpPr>
        <xdr:cNvPr id="2329" name="TextBox 2328">
          <a:extLst>
            <a:ext uri="{FF2B5EF4-FFF2-40B4-BE49-F238E27FC236}">
              <a16:creationId xmlns:a16="http://schemas.microsoft.com/office/drawing/2014/main" id="{85372C3C-F4FB-478A-B75D-D39331C4AF7A}"/>
            </a:ext>
          </a:extLst>
        </xdr:cNvPr>
        <xdr:cNvSpPr txBox="1"/>
      </xdr:nvSpPr>
      <xdr:spPr>
        <a:xfrm>
          <a:off x="8702488" y="2879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564</xdr:row>
      <xdr:rowOff>0</xdr:rowOff>
    </xdr:from>
    <xdr:ext cx="194454" cy="557466"/>
    <xdr:sp macro="" textlink="">
      <xdr:nvSpPr>
        <xdr:cNvPr id="2330" name="TextBox 2329">
          <a:extLst>
            <a:ext uri="{FF2B5EF4-FFF2-40B4-BE49-F238E27FC236}">
              <a16:creationId xmlns:a16="http://schemas.microsoft.com/office/drawing/2014/main" id="{5BB4ACF0-3C17-423D-A7AE-DA37CCEDC5DC}"/>
            </a:ext>
          </a:extLst>
        </xdr:cNvPr>
        <xdr:cNvSpPr txBox="1"/>
      </xdr:nvSpPr>
      <xdr:spPr>
        <a:xfrm>
          <a:off x="8702488" y="2879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564</xdr:row>
      <xdr:rowOff>0</xdr:rowOff>
    </xdr:from>
    <xdr:ext cx="194454" cy="557466"/>
    <xdr:sp macro="" textlink="">
      <xdr:nvSpPr>
        <xdr:cNvPr id="2331" name="TextBox 2330">
          <a:extLst>
            <a:ext uri="{FF2B5EF4-FFF2-40B4-BE49-F238E27FC236}">
              <a16:creationId xmlns:a16="http://schemas.microsoft.com/office/drawing/2014/main" id="{CC8D64C7-A48F-469A-BE75-C4BD4DA56863}"/>
            </a:ext>
          </a:extLst>
        </xdr:cNvPr>
        <xdr:cNvSpPr txBox="1"/>
      </xdr:nvSpPr>
      <xdr:spPr>
        <a:xfrm>
          <a:off x="8702488" y="2879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564</xdr:row>
      <xdr:rowOff>0</xdr:rowOff>
    </xdr:from>
    <xdr:ext cx="194454" cy="557466"/>
    <xdr:sp macro="" textlink="">
      <xdr:nvSpPr>
        <xdr:cNvPr id="2332" name="TextBox 2331">
          <a:extLst>
            <a:ext uri="{FF2B5EF4-FFF2-40B4-BE49-F238E27FC236}">
              <a16:creationId xmlns:a16="http://schemas.microsoft.com/office/drawing/2014/main" id="{51759B1D-1034-46A7-950F-C55717C4502C}"/>
            </a:ext>
          </a:extLst>
        </xdr:cNvPr>
        <xdr:cNvSpPr txBox="1"/>
      </xdr:nvSpPr>
      <xdr:spPr>
        <a:xfrm>
          <a:off x="8702488" y="2879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564</xdr:row>
      <xdr:rowOff>0</xdr:rowOff>
    </xdr:from>
    <xdr:ext cx="194454" cy="557466"/>
    <xdr:sp macro="" textlink="">
      <xdr:nvSpPr>
        <xdr:cNvPr id="2333" name="TextBox 2332">
          <a:extLst>
            <a:ext uri="{FF2B5EF4-FFF2-40B4-BE49-F238E27FC236}">
              <a16:creationId xmlns:a16="http://schemas.microsoft.com/office/drawing/2014/main" id="{BB023D08-5116-4402-94BB-F474FDF81FDC}"/>
            </a:ext>
          </a:extLst>
        </xdr:cNvPr>
        <xdr:cNvSpPr txBox="1"/>
      </xdr:nvSpPr>
      <xdr:spPr>
        <a:xfrm>
          <a:off x="8683438" y="2879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564</xdr:row>
      <xdr:rowOff>0</xdr:rowOff>
    </xdr:from>
    <xdr:ext cx="194454" cy="557466"/>
    <xdr:sp macro="" textlink="">
      <xdr:nvSpPr>
        <xdr:cNvPr id="2334" name="TextBox 2333">
          <a:extLst>
            <a:ext uri="{FF2B5EF4-FFF2-40B4-BE49-F238E27FC236}">
              <a16:creationId xmlns:a16="http://schemas.microsoft.com/office/drawing/2014/main" id="{9F9687F3-E5DF-4FBB-BC86-4A57F40BFA45}"/>
            </a:ext>
          </a:extLst>
        </xdr:cNvPr>
        <xdr:cNvSpPr txBox="1"/>
      </xdr:nvSpPr>
      <xdr:spPr>
        <a:xfrm>
          <a:off x="8702488" y="2879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564</xdr:row>
      <xdr:rowOff>0</xdr:rowOff>
    </xdr:from>
    <xdr:ext cx="194454" cy="557466"/>
    <xdr:sp macro="" textlink="">
      <xdr:nvSpPr>
        <xdr:cNvPr id="2335" name="TextBox 2334">
          <a:extLst>
            <a:ext uri="{FF2B5EF4-FFF2-40B4-BE49-F238E27FC236}">
              <a16:creationId xmlns:a16="http://schemas.microsoft.com/office/drawing/2014/main" id="{79CF3D59-445A-4375-9E06-8C32563F1392}"/>
            </a:ext>
          </a:extLst>
        </xdr:cNvPr>
        <xdr:cNvSpPr txBox="1"/>
      </xdr:nvSpPr>
      <xdr:spPr>
        <a:xfrm>
          <a:off x="8702488" y="2879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564</xdr:row>
      <xdr:rowOff>0</xdr:rowOff>
    </xdr:from>
    <xdr:ext cx="194454" cy="557466"/>
    <xdr:sp macro="" textlink="">
      <xdr:nvSpPr>
        <xdr:cNvPr id="2336" name="TextBox 2335">
          <a:extLst>
            <a:ext uri="{FF2B5EF4-FFF2-40B4-BE49-F238E27FC236}">
              <a16:creationId xmlns:a16="http://schemas.microsoft.com/office/drawing/2014/main" id="{EDF06899-78F2-4972-9097-9D8440A5C064}"/>
            </a:ext>
          </a:extLst>
        </xdr:cNvPr>
        <xdr:cNvSpPr txBox="1"/>
      </xdr:nvSpPr>
      <xdr:spPr>
        <a:xfrm>
          <a:off x="8702488" y="2879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564</xdr:row>
      <xdr:rowOff>0</xdr:rowOff>
    </xdr:from>
    <xdr:ext cx="194454" cy="557466"/>
    <xdr:sp macro="" textlink="">
      <xdr:nvSpPr>
        <xdr:cNvPr id="2337" name="TextBox 2336">
          <a:extLst>
            <a:ext uri="{FF2B5EF4-FFF2-40B4-BE49-F238E27FC236}">
              <a16:creationId xmlns:a16="http://schemas.microsoft.com/office/drawing/2014/main" id="{B471B340-144E-47C8-81C5-DFB9400ECCD7}"/>
            </a:ext>
          </a:extLst>
        </xdr:cNvPr>
        <xdr:cNvSpPr txBox="1"/>
      </xdr:nvSpPr>
      <xdr:spPr>
        <a:xfrm>
          <a:off x="8702488" y="2879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564</xdr:row>
      <xdr:rowOff>0</xdr:rowOff>
    </xdr:from>
    <xdr:ext cx="194454" cy="557466"/>
    <xdr:sp macro="" textlink="">
      <xdr:nvSpPr>
        <xdr:cNvPr id="2338" name="TextBox 2337">
          <a:extLst>
            <a:ext uri="{FF2B5EF4-FFF2-40B4-BE49-F238E27FC236}">
              <a16:creationId xmlns:a16="http://schemas.microsoft.com/office/drawing/2014/main" id="{CEE538A9-24F7-4795-B3B2-F32B10F6C1AC}"/>
            </a:ext>
          </a:extLst>
        </xdr:cNvPr>
        <xdr:cNvSpPr txBox="1"/>
      </xdr:nvSpPr>
      <xdr:spPr>
        <a:xfrm>
          <a:off x="8702488" y="2879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564</xdr:row>
      <xdr:rowOff>0</xdr:rowOff>
    </xdr:from>
    <xdr:ext cx="194454" cy="557466"/>
    <xdr:sp macro="" textlink="">
      <xdr:nvSpPr>
        <xdr:cNvPr id="2339" name="TextBox 2338">
          <a:extLst>
            <a:ext uri="{FF2B5EF4-FFF2-40B4-BE49-F238E27FC236}">
              <a16:creationId xmlns:a16="http://schemas.microsoft.com/office/drawing/2014/main" id="{EACBDD0B-0CB6-4435-8EEA-5ED34756F5AC}"/>
            </a:ext>
          </a:extLst>
        </xdr:cNvPr>
        <xdr:cNvSpPr txBox="1"/>
      </xdr:nvSpPr>
      <xdr:spPr>
        <a:xfrm>
          <a:off x="8702488" y="2879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564</xdr:row>
      <xdr:rowOff>0</xdr:rowOff>
    </xdr:from>
    <xdr:ext cx="194454" cy="557466"/>
    <xdr:sp macro="" textlink="">
      <xdr:nvSpPr>
        <xdr:cNvPr id="2340" name="TextBox 2339">
          <a:extLst>
            <a:ext uri="{FF2B5EF4-FFF2-40B4-BE49-F238E27FC236}">
              <a16:creationId xmlns:a16="http://schemas.microsoft.com/office/drawing/2014/main" id="{38351E12-E8F2-4FFB-AC62-079ACE2F820C}"/>
            </a:ext>
          </a:extLst>
        </xdr:cNvPr>
        <xdr:cNvSpPr txBox="1"/>
      </xdr:nvSpPr>
      <xdr:spPr>
        <a:xfrm>
          <a:off x="8683438" y="2879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564</xdr:row>
      <xdr:rowOff>0</xdr:rowOff>
    </xdr:from>
    <xdr:ext cx="194454" cy="557466"/>
    <xdr:sp macro="" textlink="">
      <xdr:nvSpPr>
        <xdr:cNvPr id="2341" name="TextBox 2340">
          <a:extLst>
            <a:ext uri="{FF2B5EF4-FFF2-40B4-BE49-F238E27FC236}">
              <a16:creationId xmlns:a16="http://schemas.microsoft.com/office/drawing/2014/main" id="{46A21BBB-B217-4683-9EEC-64DA9AD98CDE}"/>
            </a:ext>
          </a:extLst>
        </xdr:cNvPr>
        <xdr:cNvSpPr txBox="1"/>
      </xdr:nvSpPr>
      <xdr:spPr>
        <a:xfrm>
          <a:off x="8702488" y="2879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564</xdr:row>
      <xdr:rowOff>0</xdr:rowOff>
    </xdr:from>
    <xdr:ext cx="194454" cy="557466"/>
    <xdr:sp macro="" textlink="">
      <xdr:nvSpPr>
        <xdr:cNvPr id="2342" name="TextBox 2341">
          <a:extLst>
            <a:ext uri="{FF2B5EF4-FFF2-40B4-BE49-F238E27FC236}">
              <a16:creationId xmlns:a16="http://schemas.microsoft.com/office/drawing/2014/main" id="{802CB621-9060-4DD6-96C1-A6B3D6D66CFF}"/>
            </a:ext>
          </a:extLst>
        </xdr:cNvPr>
        <xdr:cNvSpPr txBox="1"/>
      </xdr:nvSpPr>
      <xdr:spPr>
        <a:xfrm>
          <a:off x="8702488" y="2879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564</xdr:row>
      <xdr:rowOff>0</xdr:rowOff>
    </xdr:from>
    <xdr:ext cx="194454" cy="557466"/>
    <xdr:sp macro="" textlink="">
      <xdr:nvSpPr>
        <xdr:cNvPr id="2343" name="TextBox 2342">
          <a:extLst>
            <a:ext uri="{FF2B5EF4-FFF2-40B4-BE49-F238E27FC236}">
              <a16:creationId xmlns:a16="http://schemas.microsoft.com/office/drawing/2014/main" id="{9DE1B085-A5EA-47B9-A248-6801A3117674}"/>
            </a:ext>
          </a:extLst>
        </xdr:cNvPr>
        <xdr:cNvSpPr txBox="1"/>
      </xdr:nvSpPr>
      <xdr:spPr>
        <a:xfrm>
          <a:off x="8702488" y="2879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564</xdr:row>
      <xdr:rowOff>0</xdr:rowOff>
    </xdr:from>
    <xdr:ext cx="194454" cy="557466"/>
    <xdr:sp macro="" textlink="">
      <xdr:nvSpPr>
        <xdr:cNvPr id="2344" name="TextBox 2343">
          <a:extLst>
            <a:ext uri="{FF2B5EF4-FFF2-40B4-BE49-F238E27FC236}">
              <a16:creationId xmlns:a16="http://schemas.microsoft.com/office/drawing/2014/main" id="{C28F52AD-70C6-4685-A364-F8E71E5FA0E4}"/>
            </a:ext>
          </a:extLst>
        </xdr:cNvPr>
        <xdr:cNvSpPr txBox="1"/>
      </xdr:nvSpPr>
      <xdr:spPr>
        <a:xfrm>
          <a:off x="8702488" y="2879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564</xdr:row>
      <xdr:rowOff>0</xdr:rowOff>
    </xdr:from>
    <xdr:ext cx="194454" cy="557466"/>
    <xdr:sp macro="" textlink="">
      <xdr:nvSpPr>
        <xdr:cNvPr id="2345" name="TextBox 2344">
          <a:extLst>
            <a:ext uri="{FF2B5EF4-FFF2-40B4-BE49-F238E27FC236}">
              <a16:creationId xmlns:a16="http://schemas.microsoft.com/office/drawing/2014/main" id="{173C1D12-75CF-43B7-BB21-503301AEF7A3}"/>
            </a:ext>
          </a:extLst>
        </xdr:cNvPr>
        <xdr:cNvSpPr txBox="1"/>
      </xdr:nvSpPr>
      <xdr:spPr>
        <a:xfrm>
          <a:off x="8702488" y="2879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564</xdr:row>
      <xdr:rowOff>0</xdr:rowOff>
    </xdr:from>
    <xdr:ext cx="194454" cy="557466"/>
    <xdr:sp macro="" textlink="">
      <xdr:nvSpPr>
        <xdr:cNvPr id="2346" name="TextBox 2345">
          <a:extLst>
            <a:ext uri="{FF2B5EF4-FFF2-40B4-BE49-F238E27FC236}">
              <a16:creationId xmlns:a16="http://schemas.microsoft.com/office/drawing/2014/main" id="{A8CE0B16-6C3A-4398-82B5-63DABA078055}"/>
            </a:ext>
          </a:extLst>
        </xdr:cNvPr>
        <xdr:cNvSpPr txBox="1"/>
      </xdr:nvSpPr>
      <xdr:spPr>
        <a:xfrm>
          <a:off x="8702488" y="2879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565</xdr:row>
      <xdr:rowOff>0</xdr:rowOff>
    </xdr:from>
    <xdr:ext cx="194454" cy="557466"/>
    <xdr:sp macro="" textlink="">
      <xdr:nvSpPr>
        <xdr:cNvPr id="2347" name="TextBox 2346">
          <a:extLst>
            <a:ext uri="{FF2B5EF4-FFF2-40B4-BE49-F238E27FC236}">
              <a16:creationId xmlns:a16="http://schemas.microsoft.com/office/drawing/2014/main" id="{55D39226-BA10-4889-8D0C-629777629E68}"/>
            </a:ext>
          </a:extLst>
        </xdr:cNvPr>
        <xdr:cNvSpPr txBox="1"/>
      </xdr:nvSpPr>
      <xdr:spPr>
        <a:xfrm>
          <a:off x="8683438" y="2955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565</xdr:row>
      <xdr:rowOff>0</xdr:rowOff>
    </xdr:from>
    <xdr:ext cx="194454" cy="557466"/>
    <xdr:sp macro="" textlink="">
      <xdr:nvSpPr>
        <xdr:cNvPr id="2348" name="TextBox 2347">
          <a:extLst>
            <a:ext uri="{FF2B5EF4-FFF2-40B4-BE49-F238E27FC236}">
              <a16:creationId xmlns:a16="http://schemas.microsoft.com/office/drawing/2014/main" id="{28FD8704-A910-4AC0-AA49-4473B9A56B66}"/>
            </a:ext>
          </a:extLst>
        </xdr:cNvPr>
        <xdr:cNvSpPr txBox="1"/>
      </xdr:nvSpPr>
      <xdr:spPr>
        <a:xfrm>
          <a:off x="8702488" y="2955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565</xdr:row>
      <xdr:rowOff>0</xdr:rowOff>
    </xdr:from>
    <xdr:ext cx="194454" cy="557466"/>
    <xdr:sp macro="" textlink="">
      <xdr:nvSpPr>
        <xdr:cNvPr id="2349" name="TextBox 2348">
          <a:extLst>
            <a:ext uri="{FF2B5EF4-FFF2-40B4-BE49-F238E27FC236}">
              <a16:creationId xmlns:a16="http://schemas.microsoft.com/office/drawing/2014/main" id="{FB7D44A0-F7EB-4228-B000-3FB7BAE9D1E3}"/>
            </a:ext>
          </a:extLst>
        </xdr:cNvPr>
        <xdr:cNvSpPr txBox="1"/>
      </xdr:nvSpPr>
      <xdr:spPr>
        <a:xfrm>
          <a:off x="8702488" y="2955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565</xdr:row>
      <xdr:rowOff>0</xdr:rowOff>
    </xdr:from>
    <xdr:ext cx="194454" cy="557466"/>
    <xdr:sp macro="" textlink="">
      <xdr:nvSpPr>
        <xdr:cNvPr id="2350" name="TextBox 2349">
          <a:extLst>
            <a:ext uri="{FF2B5EF4-FFF2-40B4-BE49-F238E27FC236}">
              <a16:creationId xmlns:a16="http://schemas.microsoft.com/office/drawing/2014/main" id="{0D616773-B993-4AE6-B7A9-BC4BF0C9C11C}"/>
            </a:ext>
          </a:extLst>
        </xdr:cNvPr>
        <xdr:cNvSpPr txBox="1"/>
      </xdr:nvSpPr>
      <xdr:spPr>
        <a:xfrm>
          <a:off x="8702488" y="2955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565</xdr:row>
      <xdr:rowOff>0</xdr:rowOff>
    </xdr:from>
    <xdr:ext cx="194454" cy="557466"/>
    <xdr:sp macro="" textlink="">
      <xdr:nvSpPr>
        <xdr:cNvPr id="2351" name="TextBox 2350">
          <a:extLst>
            <a:ext uri="{FF2B5EF4-FFF2-40B4-BE49-F238E27FC236}">
              <a16:creationId xmlns:a16="http://schemas.microsoft.com/office/drawing/2014/main" id="{60774263-993A-46C2-9CAA-F2B977D75950}"/>
            </a:ext>
          </a:extLst>
        </xdr:cNvPr>
        <xdr:cNvSpPr txBox="1"/>
      </xdr:nvSpPr>
      <xdr:spPr>
        <a:xfrm>
          <a:off x="8702488" y="2955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565</xdr:row>
      <xdr:rowOff>0</xdr:rowOff>
    </xdr:from>
    <xdr:ext cx="194454" cy="557466"/>
    <xdr:sp macro="" textlink="">
      <xdr:nvSpPr>
        <xdr:cNvPr id="2352" name="TextBox 2351">
          <a:extLst>
            <a:ext uri="{FF2B5EF4-FFF2-40B4-BE49-F238E27FC236}">
              <a16:creationId xmlns:a16="http://schemas.microsoft.com/office/drawing/2014/main" id="{BC36E3BE-D032-4D4B-9634-8734E5D6AA8D}"/>
            </a:ext>
          </a:extLst>
        </xdr:cNvPr>
        <xdr:cNvSpPr txBox="1"/>
      </xdr:nvSpPr>
      <xdr:spPr>
        <a:xfrm>
          <a:off x="8702488" y="2955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565</xdr:row>
      <xdr:rowOff>0</xdr:rowOff>
    </xdr:from>
    <xdr:ext cx="194454" cy="557466"/>
    <xdr:sp macro="" textlink="">
      <xdr:nvSpPr>
        <xdr:cNvPr id="2353" name="TextBox 2352">
          <a:extLst>
            <a:ext uri="{FF2B5EF4-FFF2-40B4-BE49-F238E27FC236}">
              <a16:creationId xmlns:a16="http://schemas.microsoft.com/office/drawing/2014/main" id="{5A275979-EF40-43A0-B87D-AAE86019EF46}"/>
            </a:ext>
          </a:extLst>
        </xdr:cNvPr>
        <xdr:cNvSpPr txBox="1"/>
      </xdr:nvSpPr>
      <xdr:spPr>
        <a:xfrm>
          <a:off x="8702488" y="2955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565</xdr:row>
      <xdr:rowOff>0</xdr:rowOff>
    </xdr:from>
    <xdr:ext cx="194454" cy="557466"/>
    <xdr:sp macro="" textlink="">
      <xdr:nvSpPr>
        <xdr:cNvPr id="2354" name="TextBox 2353">
          <a:extLst>
            <a:ext uri="{FF2B5EF4-FFF2-40B4-BE49-F238E27FC236}">
              <a16:creationId xmlns:a16="http://schemas.microsoft.com/office/drawing/2014/main" id="{70552C6D-F95B-454D-B4C3-160BD5EC557A}"/>
            </a:ext>
          </a:extLst>
        </xdr:cNvPr>
        <xdr:cNvSpPr txBox="1"/>
      </xdr:nvSpPr>
      <xdr:spPr>
        <a:xfrm>
          <a:off x="8683438" y="2955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565</xdr:row>
      <xdr:rowOff>0</xdr:rowOff>
    </xdr:from>
    <xdr:ext cx="194454" cy="557466"/>
    <xdr:sp macro="" textlink="">
      <xdr:nvSpPr>
        <xdr:cNvPr id="2355" name="TextBox 2354">
          <a:extLst>
            <a:ext uri="{FF2B5EF4-FFF2-40B4-BE49-F238E27FC236}">
              <a16:creationId xmlns:a16="http://schemas.microsoft.com/office/drawing/2014/main" id="{CE79C904-1606-4A03-AB01-9942B7AEDF61}"/>
            </a:ext>
          </a:extLst>
        </xdr:cNvPr>
        <xdr:cNvSpPr txBox="1"/>
      </xdr:nvSpPr>
      <xdr:spPr>
        <a:xfrm>
          <a:off x="8702488" y="2955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565</xdr:row>
      <xdr:rowOff>0</xdr:rowOff>
    </xdr:from>
    <xdr:ext cx="194454" cy="557466"/>
    <xdr:sp macro="" textlink="">
      <xdr:nvSpPr>
        <xdr:cNvPr id="2356" name="TextBox 2355">
          <a:extLst>
            <a:ext uri="{FF2B5EF4-FFF2-40B4-BE49-F238E27FC236}">
              <a16:creationId xmlns:a16="http://schemas.microsoft.com/office/drawing/2014/main" id="{5BC0F788-FAC0-4AB9-8520-FF37E46FF112}"/>
            </a:ext>
          </a:extLst>
        </xdr:cNvPr>
        <xdr:cNvSpPr txBox="1"/>
      </xdr:nvSpPr>
      <xdr:spPr>
        <a:xfrm>
          <a:off x="8702488" y="2955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565</xdr:row>
      <xdr:rowOff>0</xdr:rowOff>
    </xdr:from>
    <xdr:ext cx="194454" cy="557466"/>
    <xdr:sp macro="" textlink="">
      <xdr:nvSpPr>
        <xdr:cNvPr id="2357" name="TextBox 2356">
          <a:extLst>
            <a:ext uri="{FF2B5EF4-FFF2-40B4-BE49-F238E27FC236}">
              <a16:creationId xmlns:a16="http://schemas.microsoft.com/office/drawing/2014/main" id="{28F8DF92-883C-4D94-A3A0-9FE14C3D090B}"/>
            </a:ext>
          </a:extLst>
        </xdr:cNvPr>
        <xdr:cNvSpPr txBox="1"/>
      </xdr:nvSpPr>
      <xdr:spPr>
        <a:xfrm>
          <a:off x="8702488" y="2955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565</xdr:row>
      <xdr:rowOff>0</xdr:rowOff>
    </xdr:from>
    <xdr:ext cx="194454" cy="557466"/>
    <xdr:sp macro="" textlink="">
      <xdr:nvSpPr>
        <xdr:cNvPr id="2358" name="TextBox 2357">
          <a:extLst>
            <a:ext uri="{FF2B5EF4-FFF2-40B4-BE49-F238E27FC236}">
              <a16:creationId xmlns:a16="http://schemas.microsoft.com/office/drawing/2014/main" id="{CD5B7AE5-3A79-4452-A0CD-5FF240C31E92}"/>
            </a:ext>
          </a:extLst>
        </xdr:cNvPr>
        <xdr:cNvSpPr txBox="1"/>
      </xdr:nvSpPr>
      <xdr:spPr>
        <a:xfrm>
          <a:off x="8702488" y="2955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565</xdr:row>
      <xdr:rowOff>0</xdr:rowOff>
    </xdr:from>
    <xdr:ext cx="194454" cy="557466"/>
    <xdr:sp macro="" textlink="">
      <xdr:nvSpPr>
        <xdr:cNvPr id="2359" name="TextBox 2358">
          <a:extLst>
            <a:ext uri="{FF2B5EF4-FFF2-40B4-BE49-F238E27FC236}">
              <a16:creationId xmlns:a16="http://schemas.microsoft.com/office/drawing/2014/main" id="{34953284-BC4F-4873-9D83-3038E8AE329E}"/>
            </a:ext>
          </a:extLst>
        </xdr:cNvPr>
        <xdr:cNvSpPr txBox="1"/>
      </xdr:nvSpPr>
      <xdr:spPr>
        <a:xfrm>
          <a:off x="8702488" y="2955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565</xdr:row>
      <xdr:rowOff>0</xdr:rowOff>
    </xdr:from>
    <xdr:ext cx="194454" cy="557466"/>
    <xdr:sp macro="" textlink="">
      <xdr:nvSpPr>
        <xdr:cNvPr id="2360" name="TextBox 2359">
          <a:extLst>
            <a:ext uri="{FF2B5EF4-FFF2-40B4-BE49-F238E27FC236}">
              <a16:creationId xmlns:a16="http://schemas.microsoft.com/office/drawing/2014/main" id="{99554547-AA36-4CED-AA7D-D7C86257CBBC}"/>
            </a:ext>
          </a:extLst>
        </xdr:cNvPr>
        <xdr:cNvSpPr txBox="1"/>
      </xdr:nvSpPr>
      <xdr:spPr>
        <a:xfrm>
          <a:off x="8702488" y="2955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565</xdr:row>
      <xdr:rowOff>0</xdr:rowOff>
    </xdr:from>
    <xdr:ext cx="194454" cy="557466"/>
    <xdr:sp macro="" textlink="">
      <xdr:nvSpPr>
        <xdr:cNvPr id="2361" name="TextBox 2360">
          <a:extLst>
            <a:ext uri="{FF2B5EF4-FFF2-40B4-BE49-F238E27FC236}">
              <a16:creationId xmlns:a16="http://schemas.microsoft.com/office/drawing/2014/main" id="{8AFD6190-36A5-4D2B-BAF3-9F1F21BB862E}"/>
            </a:ext>
          </a:extLst>
        </xdr:cNvPr>
        <xdr:cNvSpPr txBox="1"/>
      </xdr:nvSpPr>
      <xdr:spPr>
        <a:xfrm>
          <a:off x="8683438" y="2955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565</xdr:row>
      <xdr:rowOff>0</xdr:rowOff>
    </xdr:from>
    <xdr:ext cx="194454" cy="557466"/>
    <xdr:sp macro="" textlink="">
      <xdr:nvSpPr>
        <xdr:cNvPr id="2362" name="TextBox 2361">
          <a:extLst>
            <a:ext uri="{FF2B5EF4-FFF2-40B4-BE49-F238E27FC236}">
              <a16:creationId xmlns:a16="http://schemas.microsoft.com/office/drawing/2014/main" id="{2811B6FC-7277-41E4-BA55-9D9EA405FCFA}"/>
            </a:ext>
          </a:extLst>
        </xdr:cNvPr>
        <xdr:cNvSpPr txBox="1"/>
      </xdr:nvSpPr>
      <xdr:spPr>
        <a:xfrm>
          <a:off x="8702488" y="2955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565</xdr:row>
      <xdr:rowOff>0</xdr:rowOff>
    </xdr:from>
    <xdr:ext cx="194454" cy="557466"/>
    <xdr:sp macro="" textlink="">
      <xdr:nvSpPr>
        <xdr:cNvPr id="2363" name="TextBox 2362">
          <a:extLst>
            <a:ext uri="{FF2B5EF4-FFF2-40B4-BE49-F238E27FC236}">
              <a16:creationId xmlns:a16="http://schemas.microsoft.com/office/drawing/2014/main" id="{8B0BA24A-A063-4255-8C9C-2C277344C4A5}"/>
            </a:ext>
          </a:extLst>
        </xdr:cNvPr>
        <xdr:cNvSpPr txBox="1"/>
      </xdr:nvSpPr>
      <xdr:spPr>
        <a:xfrm>
          <a:off x="8702488" y="2955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565</xdr:row>
      <xdr:rowOff>0</xdr:rowOff>
    </xdr:from>
    <xdr:ext cx="194454" cy="557466"/>
    <xdr:sp macro="" textlink="">
      <xdr:nvSpPr>
        <xdr:cNvPr id="2364" name="TextBox 2363">
          <a:extLst>
            <a:ext uri="{FF2B5EF4-FFF2-40B4-BE49-F238E27FC236}">
              <a16:creationId xmlns:a16="http://schemas.microsoft.com/office/drawing/2014/main" id="{5373A6FE-FC1F-44AE-9B97-11BD5EDC749E}"/>
            </a:ext>
          </a:extLst>
        </xdr:cNvPr>
        <xdr:cNvSpPr txBox="1"/>
      </xdr:nvSpPr>
      <xdr:spPr>
        <a:xfrm>
          <a:off x="8702488" y="2955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565</xdr:row>
      <xdr:rowOff>0</xdr:rowOff>
    </xdr:from>
    <xdr:ext cx="194454" cy="557466"/>
    <xdr:sp macro="" textlink="">
      <xdr:nvSpPr>
        <xdr:cNvPr id="2365" name="TextBox 2364">
          <a:extLst>
            <a:ext uri="{FF2B5EF4-FFF2-40B4-BE49-F238E27FC236}">
              <a16:creationId xmlns:a16="http://schemas.microsoft.com/office/drawing/2014/main" id="{2B17869B-EEEB-4EB6-AB31-EB0505FDB3C6}"/>
            </a:ext>
          </a:extLst>
        </xdr:cNvPr>
        <xdr:cNvSpPr txBox="1"/>
      </xdr:nvSpPr>
      <xdr:spPr>
        <a:xfrm>
          <a:off x="8702488" y="2955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565</xdr:row>
      <xdr:rowOff>0</xdr:rowOff>
    </xdr:from>
    <xdr:ext cx="194454" cy="557466"/>
    <xdr:sp macro="" textlink="">
      <xdr:nvSpPr>
        <xdr:cNvPr id="2366" name="TextBox 2365">
          <a:extLst>
            <a:ext uri="{FF2B5EF4-FFF2-40B4-BE49-F238E27FC236}">
              <a16:creationId xmlns:a16="http://schemas.microsoft.com/office/drawing/2014/main" id="{DB97D1B8-E6CD-4527-B517-B5998E98DD7F}"/>
            </a:ext>
          </a:extLst>
        </xdr:cNvPr>
        <xdr:cNvSpPr txBox="1"/>
      </xdr:nvSpPr>
      <xdr:spPr>
        <a:xfrm>
          <a:off x="8702488" y="2955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565</xdr:row>
      <xdr:rowOff>0</xdr:rowOff>
    </xdr:from>
    <xdr:ext cx="194454" cy="557466"/>
    <xdr:sp macro="" textlink="">
      <xdr:nvSpPr>
        <xdr:cNvPr id="2367" name="TextBox 2366">
          <a:extLst>
            <a:ext uri="{FF2B5EF4-FFF2-40B4-BE49-F238E27FC236}">
              <a16:creationId xmlns:a16="http://schemas.microsoft.com/office/drawing/2014/main" id="{233126F6-6B8E-4B20-9DB9-6A110AE035DE}"/>
            </a:ext>
          </a:extLst>
        </xdr:cNvPr>
        <xdr:cNvSpPr txBox="1"/>
      </xdr:nvSpPr>
      <xdr:spPr>
        <a:xfrm>
          <a:off x="8702488" y="2955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565</xdr:row>
      <xdr:rowOff>0</xdr:rowOff>
    </xdr:from>
    <xdr:ext cx="194454" cy="557466"/>
    <xdr:sp macro="" textlink="">
      <xdr:nvSpPr>
        <xdr:cNvPr id="2368" name="TextBox 2367">
          <a:extLst>
            <a:ext uri="{FF2B5EF4-FFF2-40B4-BE49-F238E27FC236}">
              <a16:creationId xmlns:a16="http://schemas.microsoft.com/office/drawing/2014/main" id="{E38F2188-6DA5-4BBD-850E-248FF29A3E8A}"/>
            </a:ext>
          </a:extLst>
        </xdr:cNvPr>
        <xdr:cNvSpPr txBox="1"/>
      </xdr:nvSpPr>
      <xdr:spPr>
        <a:xfrm>
          <a:off x="8683438" y="2955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565</xdr:row>
      <xdr:rowOff>0</xdr:rowOff>
    </xdr:from>
    <xdr:ext cx="194454" cy="557466"/>
    <xdr:sp macro="" textlink="">
      <xdr:nvSpPr>
        <xdr:cNvPr id="2369" name="TextBox 2368">
          <a:extLst>
            <a:ext uri="{FF2B5EF4-FFF2-40B4-BE49-F238E27FC236}">
              <a16:creationId xmlns:a16="http://schemas.microsoft.com/office/drawing/2014/main" id="{4C836ED4-2327-4F93-8B4B-30B2728A6ADE}"/>
            </a:ext>
          </a:extLst>
        </xdr:cNvPr>
        <xdr:cNvSpPr txBox="1"/>
      </xdr:nvSpPr>
      <xdr:spPr>
        <a:xfrm>
          <a:off x="8702488" y="2955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565</xdr:row>
      <xdr:rowOff>0</xdr:rowOff>
    </xdr:from>
    <xdr:ext cx="194454" cy="557466"/>
    <xdr:sp macro="" textlink="">
      <xdr:nvSpPr>
        <xdr:cNvPr id="2370" name="TextBox 2369">
          <a:extLst>
            <a:ext uri="{FF2B5EF4-FFF2-40B4-BE49-F238E27FC236}">
              <a16:creationId xmlns:a16="http://schemas.microsoft.com/office/drawing/2014/main" id="{5355C3AD-6FD5-4C43-A75E-B59F8D89C1CD}"/>
            </a:ext>
          </a:extLst>
        </xdr:cNvPr>
        <xdr:cNvSpPr txBox="1"/>
      </xdr:nvSpPr>
      <xdr:spPr>
        <a:xfrm>
          <a:off x="8702488" y="2955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565</xdr:row>
      <xdr:rowOff>0</xdr:rowOff>
    </xdr:from>
    <xdr:ext cx="194454" cy="557466"/>
    <xdr:sp macro="" textlink="">
      <xdr:nvSpPr>
        <xdr:cNvPr id="2371" name="TextBox 2370">
          <a:extLst>
            <a:ext uri="{FF2B5EF4-FFF2-40B4-BE49-F238E27FC236}">
              <a16:creationId xmlns:a16="http://schemas.microsoft.com/office/drawing/2014/main" id="{0F8A18A7-5536-4BAA-991E-96D647973C12}"/>
            </a:ext>
          </a:extLst>
        </xdr:cNvPr>
        <xdr:cNvSpPr txBox="1"/>
      </xdr:nvSpPr>
      <xdr:spPr>
        <a:xfrm>
          <a:off x="8702488" y="2955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565</xdr:row>
      <xdr:rowOff>0</xdr:rowOff>
    </xdr:from>
    <xdr:ext cx="194454" cy="557466"/>
    <xdr:sp macro="" textlink="">
      <xdr:nvSpPr>
        <xdr:cNvPr id="2372" name="TextBox 2371">
          <a:extLst>
            <a:ext uri="{FF2B5EF4-FFF2-40B4-BE49-F238E27FC236}">
              <a16:creationId xmlns:a16="http://schemas.microsoft.com/office/drawing/2014/main" id="{C8EC8CBC-F094-415D-B945-8094406C8D28}"/>
            </a:ext>
          </a:extLst>
        </xdr:cNvPr>
        <xdr:cNvSpPr txBox="1"/>
      </xdr:nvSpPr>
      <xdr:spPr>
        <a:xfrm>
          <a:off x="8702488" y="2955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565</xdr:row>
      <xdr:rowOff>0</xdr:rowOff>
    </xdr:from>
    <xdr:ext cx="194454" cy="557466"/>
    <xdr:sp macro="" textlink="">
      <xdr:nvSpPr>
        <xdr:cNvPr id="2373" name="TextBox 2372">
          <a:extLst>
            <a:ext uri="{FF2B5EF4-FFF2-40B4-BE49-F238E27FC236}">
              <a16:creationId xmlns:a16="http://schemas.microsoft.com/office/drawing/2014/main" id="{C02EBFAD-218A-47AD-826B-F7B7FD3592F6}"/>
            </a:ext>
          </a:extLst>
        </xdr:cNvPr>
        <xdr:cNvSpPr txBox="1"/>
      </xdr:nvSpPr>
      <xdr:spPr>
        <a:xfrm>
          <a:off x="8702488" y="2955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565</xdr:row>
      <xdr:rowOff>0</xdr:rowOff>
    </xdr:from>
    <xdr:ext cx="194454" cy="557466"/>
    <xdr:sp macro="" textlink="">
      <xdr:nvSpPr>
        <xdr:cNvPr id="2374" name="TextBox 2373">
          <a:extLst>
            <a:ext uri="{FF2B5EF4-FFF2-40B4-BE49-F238E27FC236}">
              <a16:creationId xmlns:a16="http://schemas.microsoft.com/office/drawing/2014/main" id="{EE73E743-4C75-4673-865B-53E1EB93D4BE}"/>
            </a:ext>
          </a:extLst>
        </xdr:cNvPr>
        <xdr:cNvSpPr txBox="1"/>
      </xdr:nvSpPr>
      <xdr:spPr>
        <a:xfrm>
          <a:off x="8702488" y="2955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566</xdr:row>
      <xdr:rowOff>0</xdr:rowOff>
    </xdr:from>
    <xdr:ext cx="194454" cy="557466"/>
    <xdr:sp macro="" textlink="">
      <xdr:nvSpPr>
        <xdr:cNvPr id="2375" name="TextBox 2374">
          <a:extLst>
            <a:ext uri="{FF2B5EF4-FFF2-40B4-BE49-F238E27FC236}">
              <a16:creationId xmlns:a16="http://schemas.microsoft.com/office/drawing/2014/main" id="{6FC08B45-4C68-4E0B-A380-D7AE33975AC6}"/>
            </a:ext>
          </a:extLst>
        </xdr:cNvPr>
        <xdr:cNvSpPr txBox="1"/>
      </xdr:nvSpPr>
      <xdr:spPr>
        <a:xfrm>
          <a:off x="8683438" y="3031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566</xdr:row>
      <xdr:rowOff>0</xdr:rowOff>
    </xdr:from>
    <xdr:ext cx="194454" cy="557466"/>
    <xdr:sp macro="" textlink="">
      <xdr:nvSpPr>
        <xdr:cNvPr id="2376" name="TextBox 2375">
          <a:extLst>
            <a:ext uri="{FF2B5EF4-FFF2-40B4-BE49-F238E27FC236}">
              <a16:creationId xmlns:a16="http://schemas.microsoft.com/office/drawing/2014/main" id="{97FC2D5E-C8D3-4843-A0B8-1E8ECF12639E}"/>
            </a:ext>
          </a:extLst>
        </xdr:cNvPr>
        <xdr:cNvSpPr txBox="1"/>
      </xdr:nvSpPr>
      <xdr:spPr>
        <a:xfrm>
          <a:off x="8702488" y="3031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566</xdr:row>
      <xdr:rowOff>0</xdr:rowOff>
    </xdr:from>
    <xdr:ext cx="194454" cy="557466"/>
    <xdr:sp macro="" textlink="">
      <xdr:nvSpPr>
        <xdr:cNvPr id="2377" name="TextBox 2376">
          <a:extLst>
            <a:ext uri="{FF2B5EF4-FFF2-40B4-BE49-F238E27FC236}">
              <a16:creationId xmlns:a16="http://schemas.microsoft.com/office/drawing/2014/main" id="{99C5BCAE-0214-418B-850A-1339FCF85AD7}"/>
            </a:ext>
          </a:extLst>
        </xdr:cNvPr>
        <xdr:cNvSpPr txBox="1"/>
      </xdr:nvSpPr>
      <xdr:spPr>
        <a:xfrm>
          <a:off x="8702488" y="3031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566</xdr:row>
      <xdr:rowOff>0</xdr:rowOff>
    </xdr:from>
    <xdr:ext cx="194454" cy="557466"/>
    <xdr:sp macro="" textlink="">
      <xdr:nvSpPr>
        <xdr:cNvPr id="2378" name="TextBox 2377">
          <a:extLst>
            <a:ext uri="{FF2B5EF4-FFF2-40B4-BE49-F238E27FC236}">
              <a16:creationId xmlns:a16="http://schemas.microsoft.com/office/drawing/2014/main" id="{FA35B26B-04B3-4B44-B7CF-087949A54C36}"/>
            </a:ext>
          </a:extLst>
        </xdr:cNvPr>
        <xdr:cNvSpPr txBox="1"/>
      </xdr:nvSpPr>
      <xdr:spPr>
        <a:xfrm>
          <a:off x="8702488" y="3031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566</xdr:row>
      <xdr:rowOff>0</xdr:rowOff>
    </xdr:from>
    <xdr:ext cx="194454" cy="557466"/>
    <xdr:sp macro="" textlink="">
      <xdr:nvSpPr>
        <xdr:cNvPr id="2379" name="TextBox 2378">
          <a:extLst>
            <a:ext uri="{FF2B5EF4-FFF2-40B4-BE49-F238E27FC236}">
              <a16:creationId xmlns:a16="http://schemas.microsoft.com/office/drawing/2014/main" id="{ABF9A8C0-2BC0-401A-A535-8F408C7AC92C}"/>
            </a:ext>
          </a:extLst>
        </xdr:cNvPr>
        <xdr:cNvSpPr txBox="1"/>
      </xdr:nvSpPr>
      <xdr:spPr>
        <a:xfrm>
          <a:off x="8702488" y="3031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566</xdr:row>
      <xdr:rowOff>0</xdr:rowOff>
    </xdr:from>
    <xdr:ext cx="194454" cy="557466"/>
    <xdr:sp macro="" textlink="">
      <xdr:nvSpPr>
        <xdr:cNvPr id="2380" name="TextBox 2379">
          <a:extLst>
            <a:ext uri="{FF2B5EF4-FFF2-40B4-BE49-F238E27FC236}">
              <a16:creationId xmlns:a16="http://schemas.microsoft.com/office/drawing/2014/main" id="{92AC3E49-A93E-4C00-B95A-B9F83EE4A84B}"/>
            </a:ext>
          </a:extLst>
        </xdr:cNvPr>
        <xdr:cNvSpPr txBox="1"/>
      </xdr:nvSpPr>
      <xdr:spPr>
        <a:xfrm>
          <a:off x="8702488" y="3031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566</xdr:row>
      <xdr:rowOff>0</xdr:rowOff>
    </xdr:from>
    <xdr:ext cx="194454" cy="557466"/>
    <xdr:sp macro="" textlink="">
      <xdr:nvSpPr>
        <xdr:cNvPr id="2381" name="TextBox 2380">
          <a:extLst>
            <a:ext uri="{FF2B5EF4-FFF2-40B4-BE49-F238E27FC236}">
              <a16:creationId xmlns:a16="http://schemas.microsoft.com/office/drawing/2014/main" id="{1B73CC8E-A0FF-420A-A411-C30DAEFE6E3A}"/>
            </a:ext>
          </a:extLst>
        </xdr:cNvPr>
        <xdr:cNvSpPr txBox="1"/>
      </xdr:nvSpPr>
      <xdr:spPr>
        <a:xfrm>
          <a:off x="8702488" y="3031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566</xdr:row>
      <xdr:rowOff>0</xdr:rowOff>
    </xdr:from>
    <xdr:ext cx="194454" cy="557466"/>
    <xdr:sp macro="" textlink="">
      <xdr:nvSpPr>
        <xdr:cNvPr id="2382" name="TextBox 2381">
          <a:extLst>
            <a:ext uri="{FF2B5EF4-FFF2-40B4-BE49-F238E27FC236}">
              <a16:creationId xmlns:a16="http://schemas.microsoft.com/office/drawing/2014/main" id="{6CE9E141-085B-436D-B4A1-073FCF1FAC3F}"/>
            </a:ext>
          </a:extLst>
        </xdr:cNvPr>
        <xdr:cNvSpPr txBox="1"/>
      </xdr:nvSpPr>
      <xdr:spPr>
        <a:xfrm>
          <a:off x="8683438" y="3031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566</xdr:row>
      <xdr:rowOff>0</xdr:rowOff>
    </xdr:from>
    <xdr:ext cx="194454" cy="557466"/>
    <xdr:sp macro="" textlink="">
      <xdr:nvSpPr>
        <xdr:cNvPr id="2383" name="TextBox 2382">
          <a:extLst>
            <a:ext uri="{FF2B5EF4-FFF2-40B4-BE49-F238E27FC236}">
              <a16:creationId xmlns:a16="http://schemas.microsoft.com/office/drawing/2014/main" id="{71B5A18B-B84F-47A6-A206-E3CAE8B5C140}"/>
            </a:ext>
          </a:extLst>
        </xdr:cNvPr>
        <xdr:cNvSpPr txBox="1"/>
      </xdr:nvSpPr>
      <xdr:spPr>
        <a:xfrm>
          <a:off x="8702488" y="3031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566</xdr:row>
      <xdr:rowOff>0</xdr:rowOff>
    </xdr:from>
    <xdr:ext cx="194454" cy="557466"/>
    <xdr:sp macro="" textlink="">
      <xdr:nvSpPr>
        <xdr:cNvPr id="2384" name="TextBox 2383">
          <a:extLst>
            <a:ext uri="{FF2B5EF4-FFF2-40B4-BE49-F238E27FC236}">
              <a16:creationId xmlns:a16="http://schemas.microsoft.com/office/drawing/2014/main" id="{399EAACD-01D3-49FE-A05E-E8D5D6F1C61D}"/>
            </a:ext>
          </a:extLst>
        </xdr:cNvPr>
        <xdr:cNvSpPr txBox="1"/>
      </xdr:nvSpPr>
      <xdr:spPr>
        <a:xfrm>
          <a:off x="8702488" y="3031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566</xdr:row>
      <xdr:rowOff>0</xdr:rowOff>
    </xdr:from>
    <xdr:ext cx="194454" cy="557466"/>
    <xdr:sp macro="" textlink="">
      <xdr:nvSpPr>
        <xdr:cNvPr id="2385" name="TextBox 2384">
          <a:extLst>
            <a:ext uri="{FF2B5EF4-FFF2-40B4-BE49-F238E27FC236}">
              <a16:creationId xmlns:a16="http://schemas.microsoft.com/office/drawing/2014/main" id="{FFC43797-CC82-4C5B-BA49-337EFD137913}"/>
            </a:ext>
          </a:extLst>
        </xdr:cNvPr>
        <xdr:cNvSpPr txBox="1"/>
      </xdr:nvSpPr>
      <xdr:spPr>
        <a:xfrm>
          <a:off x="8702488" y="3031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566</xdr:row>
      <xdr:rowOff>0</xdr:rowOff>
    </xdr:from>
    <xdr:ext cx="194454" cy="557466"/>
    <xdr:sp macro="" textlink="">
      <xdr:nvSpPr>
        <xdr:cNvPr id="2386" name="TextBox 2385">
          <a:extLst>
            <a:ext uri="{FF2B5EF4-FFF2-40B4-BE49-F238E27FC236}">
              <a16:creationId xmlns:a16="http://schemas.microsoft.com/office/drawing/2014/main" id="{131B44E8-2E60-4D80-A14A-A97049DFD71A}"/>
            </a:ext>
          </a:extLst>
        </xdr:cNvPr>
        <xdr:cNvSpPr txBox="1"/>
      </xdr:nvSpPr>
      <xdr:spPr>
        <a:xfrm>
          <a:off x="8702488" y="3031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566</xdr:row>
      <xdr:rowOff>0</xdr:rowOff>
    </xdr:from>
    <xdr:ext cx="194454" cy="557466"/>
    <xdr:sp macro="" textlink="">
      <xdr:nvSpPr>
        <xdr:cNvPr id="2387" name="TextBox 2386">
          <a:extLst>
            <a:ext uri="{FF2B5EF4-FFF2-40B4-BE49-F238E27FC236}">
              <a16:creationId xmlns:a16="http://schemas.microsoft.com/office/drawing/2014/main" id="{F287055F-9D95-4A1D-B72A-A920DADC079E}"/>
            </a:ext>
          </a:extLst>
        </xdr:cNvPr>
        <xdr:cNvSpPr txBox="1"/>
      </xdr:nvSpPr>
      <xdr:spPr>
        <a:xfrm>
          <a:off x="8702488" y="3031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566</xdr:row>
      <xdr:rowOff>0</xdr:rowOff>
    </xdr:from>
    <xdr:ext cx="194454" cy="557466"/>
    <xdr:sp macro="" textlink="">
      <xdr:nvSpPr>
        <xdr:cNvPr id="2388" name="TextBox 2387">
          <a:extLst>
            <a:ext uri="{FF2B5EF4-FFF2-40B4-BE49-F238E27FC236}">
              <a16:creationId xmlns:a16="http://schemas.microsoft.com/office/drawing/2014/main" id="{122FCB43-B8CE-4B6C-B757-1AD20A58EBA2}"/>
            </a:ext>
          </a:extLst>
        </xdr:cNvPr>
        <xdr:cNvSpPr txBox="1"/>
      </xdr:nvSpPr>
      <xdr:spPr>
        <a:xfrm>
          <a:off x="8702488" y="3031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566</xdr:row>
      <xdr:rowOff>0</xdr:rowOff>
    </xdr:from>
    <xdr:ext cx="194454" cy="557466"/>
    <xdr:sp macro="" textlink="">
      <xdr:nvSpPr>
        <xdr:cNvPr id="2389" name="TextBox 2388">
          <a:extLst>
            <a:ext uri="{FF2B5EF4-FFF2-40B4-BE49-F238E27FC236}">
              <a16:creationId xmlns:a16="http://schemas.microsoft.com/office/drawing/2014/main" id="{AF90577D-61C7-4057-9C55-C2DB1A90E52C}"/>
            </a:ext>
          </a:extLst>
        </xdr:cNvPr>
        <xdr:cNvSpPr txBox="1"/>
      </xdr:nvSpPr>
      <xdr:spPr>
        <a:xfrm>
          <a:off x="8683438" y="3031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566</xdr:row>
      <xdr:rowOff>0</xdr:rowOff>
    </xdr:from>
    <xdr:ext cx="194454" cy="557466"/>
    <xdr:sp macro="" textlink="">
      <xdr:nvSpPr>
        <xdr:cNvPr id="2390" name="TextBox 2389">
          <a:extLst>
            <a:ext uri="{FF2B5EF4-FFF2-40B4-BE49-F238E27FC236}">
              <a16:creationId xmlns:a16="http://schemas.microsoft.com/office/drawing/2014/main" id="{181E170C-D538-41EB-958C-AE7042898229}"/>
            </a:ext>
          </a:extLst>
        </xdr:cNvPr>
        <xdr:cNvSpPr txBox="1"/>
      </xdr:nvSpPr>
      <xdr:spPr>
        <a:xfrm>
          <a:off x="8702488" y="3031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566</xdr:row>
      <xdr:rowOff>0</xdr:rowOff>
    </xdr:from>
    <xdr:ext cx="194454" cy="557466"/>
    <xdr:sp macro="" textlink="">
      <xdr:nvSpPr>
        <xdr:cNvPr id="2391" name="TextBox 2390">
          <a:extLst>
            <a:ext uri="{FF2B5EF4-FFF2-40B4-BE49-F238E27FC236}">
              <a16:creationId xmlns:a16="http://schemas.microsoft.com/office/drawing/2014/main" id="{90BBCECD-B487-47D3-9038-1B0FE9B6CEFE}"/>
            </a:ext>
          </a:extLst>
        </xdr:cNvPr>
        <xdr:cNvSpPr txBox="1"/>
      </xdr:nvSpPr>
      <xdr:spPr>
        <a:xfrm>
          <a:off x="8702488" y="3031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566</xdr:row>
      <xdr:rowOff>0</xdr:rowOff>
    </xdr:from>
    <xdr:ext cx="194454" cy="557466"/>
    <xdr:sp macro="" textlink="">
      <xdr:nvSpPr>
        <xdr:cNvPr id="2392" name="TextBox 2391">
          <a:extLst>
            <a:ext uri="{FF2B5EF4-FFF2-40B4-BE49-F238E27FC236}">
              <a16:creationId xmlns:a16="http://schemas.microsoft.com/office/drawing/2014/main" id="{96EA92EF-AB41-4AEE-B831-0859405BDBB7}"/>
            </a:ext>
          </a:extLst>
        </xdr:cNvPr>
        <xdr:cNvSpPr txBox="1"/>
      </xdr:nvSpPr>
      <xdr:spPr>
        <a:xfrm>
          <a:off x="8702488" y="3031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566</xdr:row>
      <xdr:rowOff>0</xdr:rowOff>
    </xdr:from>
    <xdr:ext cx="194454" cy="557466"/>
    <xdr:sp macro="" textlink="">
      <xdr:nvSpPr>
        <xdr:cNvPr id="2393" name="TextBox 2392">
          <a:extLst>
            <a:ext uri="{FF2B5EF4-FFF2-40B4-BE49-F238E27FC236}">
              <a16:creationId xmlns:a16="http://schemas.microsoft.com/office/drawing/2014/main" id="{B07A0E51-1C87-4D63-A7D4-9A3989CABC2A}"/>
            </a:ext>
          </a:extLst>
        </xdr:cNvPr>
        <xdr:cNvSpPr txBox="1"/>
      </xdr:nvSpPr>
      <xdr:spPr>
        <a:xfrm>
          <a:off x="8702488" y="3031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566</xdr:row>
      <xdr:rowOff>0</xdr:rowOff>
    </xdr:from>
    <xdr:ext cx="194454" cy="557466"/>
    <xdr:sp macro="" textlink="">
      <xdr:nvSpPr>
        <xdr:cNvPr id="2394" name="TextBox 2393">
          <a:extLst>
            <a:ext uri="{FF2B5EF4-FFF2-40B4-BE49-F238E27FC236}">
              <a16:creationId xmlns:a16="http://schemas.microsoft.com/office/drawing/2014/main" id="{DBFFF596-462A-49F0-86D8-2DE798232DD4}"/>
            </a:ext>
          </a:extLst>
        </xdr:cNvPr>
        <xdr:cNvSpPr txBox="1"/>
      </xdr:nvSpPr>
      <xdr:spPr>
        <a:xfrm>
          <a:off x="8702488" y="3031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566</xdr:row>
      <xdr:rowOff>0</xdr:rowOff>
    </xdr:from>
    <xdr:ext cx="194454" cy="557466"/>
    <xdr:sp macro="" textlink="">
      <xdr:nvSpPr>
        <xdr:cNvPr id="2395" name="TextBox 2394">
          <a:extLst>
            <a:ext uri="{FF2B5EF4-FFF2-40B4-BE49-F238E27FC236}">
              <a16:creationId xmlns:a16="http://schemas.microsoft.com/office/drawing/2014/main" id="{A4416ABB-B6E4-44A2-A6C9-318D3865A7D5}"/>
            </a:ext>
          </a:extLst>
        </xdr:cNvPr>
        <xdr:cNvSpPr txBox="1"/>
      </xdr:nvSpPr>
      <xdr:spPr>
        <a:xfrm>
          <a:off x="8702488" y="3031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566</xdr:row>
      <xdr:rowOff>0</xdr:rowOff>
    </xdr:from>
    <xdr:ext cx="194454" cy="557466"/>
    <xdr:sp macro="" textlink="">
      <xdr:nvSpPr>
        <xdr:cNvPr id="2396" name="TextBox 2395">
          <a:extLst>
            <a:ext uri="{FF2B5EF4-FFF2-40B4-BE49-F238E27FC236}">
              <a16:creationId xmlns:a16="http://schemas.microsoft.com/office/drawing/2014/main" id="{46B5B23D-D311-4ADE-865B-7EFF25C63371}"/>
            </a:ext>
          </a:extLst>
        </xdr:cNvPr>
        <xdr:cNvSpPr txBox="1"/>
      </xdr:nvSpPr>
      <xdr:spPr>
        <a:xfrm>
          <a:off x="8683438" y="3031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566</xdr:row>
      <xdr:rowOff>0</xdr:rowOff>
    </xdr:from>
    <xdr:ext cx="194454" cy="557466"/>
    <xdr:sp macro="" textlink="">
      <xdr:nvSpPr>
        <xdr:cNvPr id="2397" name="TextBox 2396">
          <a:extLst>
            <a:ext uri="{FF2B5EF4-FFF2-40B4-BE49-F238E27FC236}">
              <a16:creationId xmlns:a16="http://schemas.microsoft.com/office/drawing/2014/main" id="{184C73A8-1593-46E5-A318-2A1799AEAF72}"/>
            </a:ext>
          </a:extLst>
        </xdr:cNvPr>
        <xdr:cNvSpPr txBox="1"/>
      </xdr:nvSpPr>
      <xdr:spPr>
        <a:xfrm>
          <a:off x="8702488" y="3031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566</xdr:row>
      <xdr:rowOff>0</xdr:rowOff>
    </xdr:from>
    <xdr:ext cx="194454" cy="557466"/>
    <xdr:sp macro="" textlink="">
      <xdr:nvSpPr>
        <xdr:cNvPr id="2398" name="TextBox 2397">
          <a:extLst>
            <a:ext uri="{FF2B5EF4-FFF2-40B4-BE49-F238E27FC236}">
              <a16:creationId xmlns:a16="http://schemas.microsoft.com/office/drawing/2014/main" id="{DEA1CE07-BADC-480C-81C5-34B83B46572C}"/>
            </a:ext>
          </a:extLst>
        </xdr:cNvPr>
        <xdr:cNvSpPr txBox="1"/>
      </xdr:nvSpPr>
      <xdr:spPr>
        <a:xfrm>
          <a:off x="8702488" y="3031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566</xdr:row>
      <xdr:rowOff>0</xdr:rowOff>
    </xdr:from>
    <xdr:ext cx="194454" cy="557466"/>
    <xdr:sp macro="" textlink="">
      <xdr:nvSpPr>
        <xdr:cNvPr id="2399" name="TextBox 2398">
          <a:extLst>
            <a:ext uri="{FF2B5EF4-FFF2-40B4-BE49-F238E27FC236}">
              <a16:creationId xmlns:a16="http://schemas.microsoft.com/office/drawing/2014/main" id="{F41B8A02-8D75-4CEA-8B5D-4F1A15B0B340}"/>
            </a:ext>
          </a:extLst>
        </xdr:cNvPr>
        <xdr:cNvSpPr txBox="1"/>
      </xdr:nvSpPr>
      <xdr:spPr>
        <a:xfrm>
          <a:off x="8702488" y="3031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566</xdr:row>
      <xdr:rowOff>0</xdr:rowOff>
    </xdr:from>
    <xdr:ext cx="194454" cy="557466"/>
    <xdr:sp macro="" textlink="">
      <xdr:nvSpPr>
        <xdr:cNvPr id="2400" name="TextBox 2399">
          <a:extLst>
            <a:ext uri="{FF2B5EF4-FFF2-40B4-BE49-F238E27FC236}">
              <a16:creationId xmlns:a16="http://schemas.microsoft.com/office/drawing/2014/main" id="{B68AC904-E369-4BF3-B644-A2CF1A7A6313}"/>
            </a:ext>
          </a:extLst>
        </xdr:cNvPr>
        <xdr:cNvSpPr txBox="1"/>
      </xdr:nvSpPr>
      <xdr:spPr>
        <a:xfrm>
          <a:off x="8702488" y="3031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566</xdr:row>
      <xdr:rowOff>0</xdr:rowOff>
    </xdr:from>
    <xdr:ext cx="194454" cy="557466"/>
    <xdr:sp macro="" textlink="">
      <xdr:nvSpPr>
        <xdr:cNvPr id="2401" name="TextBox 2400">
          <a:extLst>
            <a:ext uri="{FF2B5EF4-FFF2-40B4-BE49-F238E27FC236}">
              <a16:creationId xmlns:a16="http://schemas.microsoft.com/office/drawing/2014/main" id="{B5BC6821-54FD-4D8C-9A54-1B669B039878}"/>
            </a:ext>
          </a:extLst>
        </xdr:cNvPr>
        <xdr:cNvSpPr txBox="1"/>
      </xdr:nvSpPr>
      <xdr:spPr>
        <a:xfrm>
          <a:off x="8702488" y="3031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566</xdr:row>
      <xdr:rowOff>0</xdr:rowOff>
    </xdr:from>
    <xdr:ext cx="194454" cy="557466"/>
    <xdr:sp macro="" textlink="">
      <xdr:nvSpPr>
        <xdr:cNvPr id="2402" name="TextBox 2401">
          <a:extLst>
            <a:ext uri="{FF2B5EF4-FFF2-40B4-BE49-F238E27FC236}">
              <a16:creationId xmlns:a16="http://schemas.microsoft.com/office/drawing/2014/main" id="{B63DD8A8-A8E5-4BD5-9560-3BDF7E29E9B7}"/>
            </a:ext>
          </a:extLst>
        </xdr:cNvPr>
        <xdr:cNvSpPr txBox="1"/>
      </xdr:nvSpPr>
      <xdr:spPr>
        <a:xfrm>
          <a:off x="8702488" y="3031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567</xdr:row>
      <xdr:rowOff>0</xdr:rowOff>
    </xdr:from>
    <xdr:ext cx="194454" cy="557466"/>
    <xdr:sp macro="" textlink="">
      <xdr:nvSpPr>
        <xdr:cNvPr id="2403" name="TextBox 2402">
          <a:extLst>
            <a:ext uri="{FF2B5EF4-FFF2-40B4-BE49-F238E27FC236}">
              <a16:creationId xmlns:a16="http://schemas.microsoft.com/office/drawing/2014/main" id="{84747A9B-13D9-49B7-9FE0-F19962330B5B}"/>
            </a:ext>
          </a:extLst>
        </xdr:cNvPr>
        <xdr:cNvSpPr txBox="1"/>
      </xdr:nvSpPr>
      <xdr:spPr>
        <a:xfrm>
          <a:off x="8683438" y="3108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567</xdr:row>
      <xdr:rowOff>0</xdr:rowOff>
    </xdr:from>
    <xdr:ext cx="194454" cy="557466"/>
    <xdr:sp macro="" textlink="">
      <xdr:nvSpPr>
        <xdr:cNvPr id="2404" name="TextBox 2403">
          <a:extLst>
            <a:ext uri="{FF2B5EF4-FFF2-40B4-BE49-F238E27FC236}">
              <a16:creationId xmlns:a16="http://schemas.microsoft.com/office/drawing/2014/main" id="{68EAA842-C56E-48CA-BA27-3F4838A4F29A}"/>
            </a:ext>
          </a:extLst>
        </xdr:cNvPr>
        <xdr:cNvSpPr txBox="1"/>
      </xdr:nvSpPr>
      <xdr:spPr>
        <a:xfrm>
          <a:off x="8702488" y="3108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567</xdr:row>
      <xdr:rowOff>0</xdr:rowOff>
    </xdr:from>
    <xdr:ext cx="194454" cy="557466"/>
    <xdr:sp macro="" textlink="">
      <xdr:nvSpPr>
        <xdr:cNvPr id="2405" name="TextBox 2404">
          <a:extLst>
            <a:ext uri="{FF2B5EF4-FFF2-40B4-BE49-F238E27FC236}">
              <a16:creationId xmlns:a16="http://schemas.microsoft.com/office/drawing/2014/main" id="{4EA519EB-3659-4643-BE25-A311F97C423E}"/>
            </a:ext>
          </a:extLst>
        </xdr:cNvPr>
        <xdr:cNvSpPr txBox="1"/>
      </xdr:nvSpPr>
      <xdr:spPr>
        <a:xfrm>
          <a:off x="8702488" y="3108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567</xdr:row>
      <xdr:rowOff>0</xdr:rowOff>
    </xdr:from>
    <xdr:ext cx="194454" cy="557466"/>
    <xdr:sp macro="" textlink="">
      <xdr:nvSpPr>
        <xdr:cNvPr id="2406" name="TextBox 2405">
          <a:extLst>
            <a:ext uri="{FF2B5EF4-FFF2-40B4-BE49-F238E27FC236}">
              <a16:creationId xmlns:a16="http://schemas.microsoft.com/office/drawing/2014/main" id="{013A3110-ED48-4DAD-9C76-355DFE7E06B3}"/>
            </a:ext>
          </a:extLst>
        </xdr:cNvPr>
        <xdr:cNvSpPr txBox="1"/>
      </xdr:nvSpPr>
      <xdr:spPr>
        <a:xfrm>
          <a:off x="8702488" y="3108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567</xdr:row>
      <xdr:rowOff>0</xdr:rowOff>
    </xdr:from>
    <xdr:ext cx="194454" cy="557466"/>
    <xdr:sp macro="" textlink="">
      <xdr:nvSpPr>
        <xdr:cNvPr id="2407" name="TextBox 2406">
          <a:extLst>
            <a:ext uri="{FF2B5EF4-FFF2-40B4-BE49-F238E27FC236}">
              <a16:creationId xmlns:a16="http://schemas.microsoft.com/office/drawing/2014/main" id="{82317266-F4E4-49ED-9C3C-6A98D2E3C4FE}"/>
            </a:ext>
          </a:extLst>
        </xdr:cNvPr>
        <xdr:cNvSpPr txBox="1"/>
      </xdr:nvSpPr>
      <xdr:spPr>
        <a:xfrm>
          <a:off x="8702488" y="3108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567</xdr:row>
      <xdr:rowOff>0</xdr:rowOff>
    </xdr:from>
    <xdr:ext cx="194454" cy="557466"/>
    <xdr:sp macro="" textlink="">
      <xdr:nvSpPr>
        <xdr:cNvPr id="2408" name="TextBox 2407">
          <a:extLst>
            <a:ext uri="{FF2B5EF4-FFF2-40B4-BE49-F238E27FC236}">
              <a16:creationId xmlns:a16="http://schemas.microsoft.com/office/drawing/2014/main" id="{C876935A-F8C8-4EDD-B0F9-65C90DB6DBF8}"/>
            </a:ext>
          </a:extLst>
        </xdr:cNvPr>
        <xdr:cNvSpPr txBox="1"/>
      </xdr:nvSpPr>
      <xdr:spPr>
        <a:xfrm>
          <a:off x="8702488" y="3108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567</xdr:row>
      <xdr:rowOff>0</xdr:rowOff>
    </xdr:from>
    <xdr:ext cx="194454" cy="557466"/>
    <xdr:sp macro="" textlink="">
      <xdr:nvSpPr>
        <xdr:cNvPr id="2409" name="TextBox 2408">
          <a:extLst>
            <a:ext uri="{FF2B5EF4-FFF2-40B4-BE49-F238E27FC236}">
              <a16:creationId xmlns:a16="http://schemas.microsoft.com/office/drawing/2014/main" id="{C81D2DF5-94F0-4E95-8BEC-B0BDE90B36D9}"/>
            </a:ext>
          </a:extLst>
        </xdr:cNvPr>
        <xdr:cNvSpPr txBox="1"/>
      </xdr:nvSpPr>
      <xdr:spPr>
        <a:xfrm>
          <a:off x="8702488" y="3108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567</xdr:row>
      <xdr:rowOff>0</xdr:rowOff>
    </xdr:from>
    <xdr:ext cx="194454" cy="557466"/>
    <xdr:sp macro="" textlink="">
      <xdr:nvSpPr>
        <xdr:cNvPr id="2410" name="TextBox 2409">
          <a:extLst>
            <a:ext uri="{FF2B5EF4-FFF2-40B4-BE49-F238E27FC236}">
              <a16:creationId xmlns:a16="http://schemas.microsoft.com/office/drawing/2014/main" id="{0AE97FC4-1BEE-45CB-895C-76BCB5FD82F5}"/>
            </a:ext>
          </a:extLst>
        </xdr:cNvPr>
        <xdr:cNvSpPr txBox="1"/>
      </xdr:nvSpPr>
      <xdr:spPr>
        <a:xfrm>
          <a:off x="8683438" y="3108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567</xdr:row>
      <xdr:rowOff>0</xdr:rowOff>
    </xdr:from>
    <xdr:ext cx="194454" cy="557466"/>
    <xdr:sp macro="" textlink="">
      <xdr:nvSpPr>
        <xdr:cNvPr id="2411" name="TextBox 2410">
          <a:extLst>
            <a:ext uri="{FF2B5EF4-FFF2-40B4-BE49-F238E27FC236}">
              <a16:creationId xmlns:a16="http://schemas.microsoft.com/office/drawing/2014/main" id="{AC53BFC1-7609-45EC-A18D-3C78BA72FBFC}"/>
            </a:ext>
          </a:extLst>
        </xdr:cNvPr>
        <xdr:cNvSpPr txBox="1"/>
      </xdr:nvSpPr>
      <xdr:spPr>
        <a:xfrm>
          <a:off x="8702488" y="3108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567</xdr:row>
      <xdr:rowOff>0</xdr:rowOff>
    </xdr:from>
    <xdr:ext cx="194454" cy="557466"/>
    <xdr:sp macro="" textlink="">
      <xdr:nvSpPr>
        <xdr:cNvPr id="2412" name="TextBox 2411">
          <a:extLst>
            <a:ext uri="{FF2B5EF4-FFF2-40B4-BE49-F238E27FC236}">
              <a16:creationId xmlns:a16="http://schemas.microsoft.com/office/drawing/2014/main" id="{2A6AC478-C342-465A-8018-DD995AA7FC7B}"/>
            </a:ext>
          </a:extLst>
        </xdr:cNvPr>
        <xdr:cNvSpPr txBox="1"/>
      </xdr:nvSpPr>
      <xdr:spPr>
        <a:xfrm>
          <a:off x="8702488" y="3108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567</xdr:row>
      <xdr:rowOff>0</xdr:rowOff>
    </xdr:from>
    <xdr:ext cx="194454" cy="557466"/>
    <xdr:sp macro="" textlink="">
      <xdr:nvSpPr>
        <xdr:cNvPr id="2413" name="TextBox 2412">
          <a:extLst>
            <a:ext uri="{FF2B5EF4-FFF2-40B4-BE49-F238E27FC236}">
              <a16:creationId xmlns:a16="http://schemas.microsoft.com/office/drawing/2014/main" id="{5DA67A69-2C9D-432E-8F48-9895587365B2}"/>
            </a:ext>
          </a:extLst>
        </xdr:cNvPr>
        <xdr:cNvSpPr txBox="1"/>
      </xdr:nvSpPr>
      <xdr:spPr>
        <a:xfrm>
          <a:off x="8702488" y="3108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567</xdr:row>
      <xdr:rowOff>0</xdr:rowOff>
    </xdr:from>
    <xdr:ext cx="194454" cy="557466"/>
    <xdr:sp macro="" textlink="">
      <xdr:nvSpPr>
        <xdr:cNvPr id="2414" name="TextBox 2413">
          <a:extLst>
            <a:ext uri="{FF2B5EF4-FFF2-40B4-BE49-F238E27FC236}">
              <a16:creationId xmlns:a16="http://schemas.microsoft.com/office/drawing/2014/main" id="{65B48B57-F4B5-4616-B2B1-8462EDF548AF}"/>
            </a:ext>
          </a:extLst>
        </xdr:cNvPr>
        <xdr:cNvSpPr txBox="1"/>
      </xdr:nvSpPr>
      <xdr:spPr>
        <a:xfrm>
          <a:off x="8702488" y="3108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567</xdr:row>
      <xdr:rowOff>0</xdr:rowOff>
    </xdr:from>
    <xdr:ext cx="194454" cy="557466"/>
    <xdr:sp macro="" textlink="">
      <xdr:nvSpPr>
        <xdr:cNvPr id="2415" name="TextBox 2414">
          <a:extLst>
            <a:ext uri="{FF2B5EF4-FFF2-40B4-BE49-F238E27FC236}">
              <a16:creationId xmlns:a16="http://schemas.microsoft.com/office/drawing/2014/main" id="{E4493B31-8E2E-425C-ADB9-C78BAD953ED7}"/>
            </a:ext>
          </a:extLst>
        </xdr:cNvPr>
        <xdr:cNvSpPr txBox="1"/>
      </xdr:nvSpPr>
      <xdr:spPr>
        <a:xfrm>
          <a:off x="8702488" y="3108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567</xdr:row>
      <xdr:rowOff>0</xdr:rowOff>
    </xdr:from>
    <xdr:ext cx="194454" cy="557466"/>
    <xdr:sp macro="" textlink="">
      <xdr:nvSpPr>
        <xdr:cNvPr id="2416" name="TextBox 2415">
          <a:extLst>
            <a:ext uri="{FF2B5EF4-FFF2-40B4-BE49-F238E27FC236}">
              <a16:creationId xmlns:a16="http://schemas.microsoft.com/office/drawing/2014/main" id="{D8822518-4326-4454-ACFA-1DF068801EF7}"/>
            </a:ext>
          </a:extLst>
        </xdr:cNvPr>
        <xdr:cNvSpPr txBox="1"/>
      </xdr:nvSpPr>
      <xdr:spPr>
        <a:xfrm>
          <a:off x="8702488" y="3108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567</xdr:row>
      <xdr:rowOff>0</xdr:rowOff>
    </xdr:from>
    <xdr:ext cx="194454" cy="557466"/>
    <xdr:sp macro="" textlink="">
      <xdr:nvSpPr>
        <xdr:cNvPr id="2417" name="TextBox 2416">
          <a:extLst>
            <a:ext uri="{FF2B5EF4-FFF2-40B4-BE49-F238E27FC236}">
              <a16:creationId xmlns:a16="http://schemas.microsoft.com/office/drawing/2014/main" id="{DB0F96BE-BA61-4217-950B-A65602EABF5D}"/>
            </a:ext>
          </a:extLst>
        </xdr:cNvPr>
        <xdr:cNvSpPr txBox="1"/>
      </xdr:nvSpPr>
      <xdr:spPr>
        <a:xfrm>
          <a:off x="8683438" y="3108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567</xdr:row>
      <xdr:rowOff>0</xdr:rowOff>
    </xdr:from>
    <xdr:ext cx="194454" cy="557466"/>
    <xdr:sp macro="" textlink="">
      <xdr:nvSpPr>
        <xdr:cNvPr id="2418" name="TextBox 2417">
          <a:extLst>
            <a:ext uri="{FF2B5EF4-FFF2-40B4-BE49-F238E27FC236}">
              <a16:creationId xmlns:a16="http://schemas.microsoft.com/office/drawing/2014/main" id="{BAC3F3A0-A978-4766-95A8-4120459FC6BE}"/>
            </a:ext>
          </a:extLst>
        </xdr:cNvPr>
        <xdr:cNvSpPr txBox="1"/>
      </xdr:nvSpPr>
      <xdr:spPr>
        <a:xfrm>
          <a:off x="8702488" y="3108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567</xdr:row>
      <xdr:rowOff>0</xdr:rowOff>
    </xdr:from>
    <xdr:ext cx="194454" cy="557466"/>
    <xdr:sp macro="" textlink="">
      <xdr:nvSpPr>
        <xdr:cNvPr id="2419" name="TextBox 2418">
          <a:extLst>
            <a:ext uri="{FF2B5EF4-FFF2-40B4-BE49-F238E27FC236}">
              <a16:creationId xmlns:a16="http://schemas.microsoft.com/office/drawing/2014/main" id="{313ECEB6-8DAD-4842-ACE3-622A04B35FF1}"/>
            </a:ext>
          </a:extLst>
        </xdr:cNvPr>
        <xdr:cNvSpPr txBox="1"/>
      </xdr:nvSpPr>
      <xdr:spPr>
        <a:xfrm>
          <a:off x="8702488" y="3108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567</xdr:row>
      <xdr:rowOff>0</xdr:rowOff>
    </xdr:from>
    <xdr:ext cx="194454" cy="557466"/>
    <xdr:sp macro="" textlink="">
      <xdr:nvSpPr>
        <xdr:cNvPr id="2420" name="TextBox 2419">
          <a:extLst>
            <a:ext uri="{FF2B5EF4-FFF2-40B4-BE49-F238E27FC236}">
              <a16:creationId xmlns:a16="http://schemas.microsoft.com/office/drawing/2014/main" id="{109B5724-911E-4FD2-8F7F-CA465334BB9A}"/>
            </a:ext>
          </a:extLst>
        </xdr:cNvPr>
        <xdr:cNvSpPr txBox="1"/>
      </xdr:nvSpPr>
      <xdr:spPr>
        <a:xfrm>
          <a:off x="8702488" y="3108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567</xdr:row>
      <xdr:rowOff>0</xdr:rowOff>
    </xdr:from>
    <xdr:ext cx="194454" cy="557466"/>
    <xdr:sp macro="" textlink="">
      <xdr:nvSpPr>
        <xdr:cNvPr id="2421" name="TextBox 2420">
          <a:extLst>
            <a:ext uri="{FF2B5EF4-FFF2-40B4-BE49-F238E27FC236}">
              <a16:creationId xmlns:a16="http://schemas.microsoft.com/office/drawing/2014/main" id="{08A5BE78-0184-4CAE-85F6-046BEA3014B8}"/>
            </a:ext>
          </a:extLst>
        </xdr:cNvPr>
        <xdr:cNvSpPr txBox="1"/>
      </xdr:nvSpPr>
      <xdr:spPr>
        <a:xfrm>
          <a:off x="8702488" y="3108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567</xdr:row>
      <xdr:rowOff>0</xdr:rowOff>
    </xdr:from>
    <xdr:ext cx="194454" cy="557466"/>
    <xdr:sp macro="" textlink="">
      <xdr:nvSpPr>
        <xdr:cNvPr id="2422" name="TextBox 2421">
          <a:extLst>
            <a:ext uri="{FF2B5EF4-FFF2-40B4-BE49-F238E27FC236}">
              <a16:creationId xmlns:a16="http://schemas.microsoft.com/office/drawing/2014/main" id="{442C0987-572E-4118-8950-E73A480FC08C}"/>
            </a:ext>
          </a:extLst>
        </xdr:cNvPr>
        <xdr:cNvSpPr txBox="1"/>
      </xdr:nvSpPr>
      <xdr:spPr>
        <a:xfrm>
          <a:off x="8702488" y="3108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567</xdr:row>
      <xdr:rowOff>0</xdr:rowOff>
    </xdr:from>
    <xdr:ext cx="194454" cy="557466"/>
    <xdr:sp macro="" textlink="">
      <xdr:nvSpPr>
        <xdr:cNvPr id="2423" name="TextBox 2422">
          <a:extLst>
            <a:ext uri="{FF2B5EF4-FFF2-40B4-BE49-F238E27FC236}">
              <a16:creationId xmlns:a16="http://schemas.microsoft.com/office/drawing/2014/main" id="{8DE2C3CD-81B3-4389-8416-D702EDB4F32D}"/>
            </a:ext>
          </a:extLst>
        </xdr:cNvPr>
        <xdr:cNvSpPr txBox="1"/>
      </xdr:nvSpPr>
      <xdr:spPr>
        <a:xfrm>
          <a:off x="8702488" y="3108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567</xdr:row>
      <xdr:rowOff>0</xdr:rowOff>
    </xdr:from>
    <xdr:ext cx="194454" cy="557466"/>
    <xdr:sp macro="" textlink="">
      <xdr:nvSpPr>
        <xdr:cNvPr id="2424" name="TextBox 2423">
          <a:extLst>
            <a:ext uri="{FF2B5EF4-FFF2-40B4-BE49-F238E27FC236}">
              <a16:creationId xmlns:a16="http://schemas.microsoft.com/office/drawing/2014/main" id="{BB604725-3FDF-4297-8EB1-C9C97EB28211}"/>
            </a:ext>
          </a:extLst>
        </xdr:cNvPr>
        <xdr:cNvSpPr txBox="1"/>
      </xdr:nvSpPr>
      <xdr:spPr>
        <a:xfrm>
          <a:off x="8683438" y="3108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567</xdr:row>
      <xdr:rowOff>0</xdr:rowOff>
    </xdr:from>
    <xdr:ext cx="194454" cy="557466"/>
    <xdr:sp macro="" textlink="">
      <xdr:nvSpPr>
        <xdr:cNvPr id="2425" name="TextBox 2424">
          <a:extLst>
            <a:ext uri="{FF2B5EF4-FFF2-40B4-BE49-F238E27FC236}">
              <a16:creationId xmlns:a16="http://schemas.microsoft.com/office/drawing/2014/main" id="{4E805E74-CD00-42D5-9377-F39CF2ACF1FC}"/>
            </a:ext>
          </a:extLst>
        </xdr:cNvPr>
        <xdr:cNvSpPr txBox="1"/>
      </xdr:nvSpPr>
      <xdr:spPr>
        <a:xfrm>
          <a:off x="8702488" y="3108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567</xdr:row>
      <xdr:rowOff>0</xdr:rowOff>
    </xdr:from>
    <xdr:ext cx="194454" cy="557466"/>
    <xdr:sp macro="" textlink="">
      <xdr:nvSpPr>
        <xdr:cNvPr id="2426" name="TextBox 2425">
          <a:extLst>
            <a:ext uri="{FF2B5EF4-FFF2-40B4-BE49-F238E27FC236}">
              <a16:creationId xmlns:a16="http://schemas.microsoft.com/office/drawing/2014/main" id="{13E884CB-D2BA-43EA-9C23-2BC5D5C7621C}"/>
            </a:ext>
          </a:extLst>
        </xdr:cNvPr>
        <xdr:cNvSpPr txBox="1"/>
      </xdr:nvSpPr>
      <xdr:spPr>
        <a:xfrm>
          <a:off x="8702488" y="3108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567</xdr:row>
      <xdr:rowOff>0</xdr:rowOff>
    </xdr:from>
    <xdr:ext cx="194454" cy="557466"/>
    <xdr:sp macro="" textlink="">
      <xdr:nvSpPr>
        <xdr:cNvPr id="2427" name="TextBox 2426">
          <a:extLst>
            <a:ext uri="{FF2B5EF4-FFF2-40B4-BE49-F238E27FC236}">
              <a16:creationId xmlns:a16="http://schemas.microsoft.com/office/drawing/2014/main" id="{BF8C465E-FEC2-4016-9E1D-733558AFF826}"/>
            </a:ext>
          </a:extLst>
        </xdr:cNvPr>
        <xdr:cNvSpPr txBox="1"/>
      </xdr:nvSpPr>
      <xdr:spPr>
        <a:xfrm>
          <a:off x="8702488" y="3108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567</xdr:row>
      <xdr:rowOff>0</xdr:rowOff>
    </xdr:from>
    <xdr:ext cx="194454" cy="557466"/>
    <xdr:sp macro="" textlink="">
      <xdr:nvSpPr>
        <xdr:cNvPr id="2428" name="TextBox 2427">
          <a:extLst>
            <a:ext uri="{FF2B5EF4-FFF2-40B4-BE49-F238E27FC236}">
              <a16:creationId xmlns:a16="http://schemas.microsoft.com/office/drawing/2014/main" id="{0515497C-F4D3-440C-A214-68E99C8B16B1}"/>
            </a:ext>
          </a:extLst>
        </xdr:cNvPr>
        <xdr:cNvSpPr txBox="1"/>
      </xdr:nvSpPr>
      <xdr:spPr>
        <a:xfrm>
          <a:off x="8702488" y="3108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567</xdr:row>
      <xdr:rowOff>0</xdr:rowOff>
    </xdr:from>
    <xdr:ext cx="194454" cy="557466"/>
    <xdr:sp macro="" textlink="">
      <xdr:nvSpPr>
        <xdr:cNvPr id="2429" name="TextBox 2428">
          <a:extLst>
            <a:ext uri="{FF2B5EF4-FFF2-40B4-BE49-F238E27FC236}">
              <a16:creationId xmlns:a16="http://schemas.microsoft.com/office/drawing/2014/main" id="{07E33A98-C7FE-49B1-A18A-58B271FF1D59}"/>
            </a:ext>
          </a:extLst>
        </xdr:cNvPr>
        <xdr:cNvSpPr txBox="1"/>
      </xdr:nvSpPr>
      <xdr:spPr>
        <a:xfrm>
          <a:off x="8702488" y="3108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567</xdr:row>
      <xdr:rowOff>0</xdr:rowOff>
    </xdr:from>
    <xdr:ext cx="194454" cy="557466"/>
    <xdr:sp macro="" textlink="">
      <xdr:nvSpPr>
        <xdr:cNvPr id="2430" name="TextBox 2429">
          <a:extLst>
            <a:ext uri="{FF2B5EF4-FFF2-40B4-BE49-F238E27FC236}">
              <a16:creationId xmlns:a16="http://schemas.microsoft.com/office/drawing/2014/main" id="{8EDA37D3-B4D3-4EF0-BBF6-C81C5DE60A19}"/>
            </a:ext>
          </a:extLst>
        </xdr:cNvPr>
        <xdr:cNvSpPr txBox="1"/>
      </xdr:nvSpPr>
      <xdr:spPr>
        <a:xfrm>
          <a:off x="8702488" y="3108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568</xdr:row>
      <xdr:rowOff>0</xdr:rowOff>
    </xdr:from>
    <xdr:ext cx="194454" cy="557466"/>
    <xdr:sp macro="" textlink="">
      <xdr:nvSpPr>
        <xdr:cNvPr id="2431" name="TextBox 2430">
          <a:extLst>
            <a:ext uri="{FF2B5EF4-FFF2-40B4-BE49-F238E27FC236}">
              <a16:creationId xmlns:a16="http://schemas.microsoft.com/office/drawing/2014/main" id="{CFA6EE3C-6830-4636-BA27-0C9720EB7825}"/>
            </a:ext>
          </a:extLst>
        </xdr:cNvPr>
        <xdr:cNvSpPr txBox="1"/>
      </xdr:nvSpPr>
      <xdr:spPr>
        <a:xfrm>
          <a:off x="8683438" y="3184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568</xdr:row>
      <xdr:rowOff>0</xdr:rowOff>
    </xdr:from>
    <xdr:ext cx="194454" cy="557466"/>
    <xdr:sp macro="" textlink="">
      <xdr:nvSpPr>
        <xdr:cNvPr id="2432" name="TextBox 2431">
          <a:extLst>
            <a:ext uri="{FF2B5EF4-FFF2-40B4-BE49-F238E27FC236}">
              <a16:creationId xmlns:a16="http://schemas.microsoft.com/office/drawing/2014/main" id="{701C5938-1B4C-4A47-B6CB-6C3E9ACC89C8}"/>
            </a:ext>
          </a:extLst>
        </xdr:cNvPr>
        <xdr:cNvSpPr txBox="1"/>
      </xdr:nvSpPr>
      <xdr:spPr>
        <a:xfrm>
          <a:off x="8702488" y="3184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568</xdr:row>
      <xdr:rowOff>0</xdr:rowOff>
    </xdr:from>
    <xdr:ext cx="194454" cy="557466"/>
    <xdr:sp macro="" textlink="">
      <xdr:nvSpPr>
        <xdr:cNvPr id="2433" name="TextBox 2432">
          <a:extLst>
            <a:ext uri="{FF2B5EF4-FFF2-40B4-BE49-F238E27FC236}">
              <a16:creationId xmlns:a16="http://schemas.microsoft.com/office/drawing/2014/main" id="{A415A265-F1FF-4034-89D8-F8AEF1D48FD1}"/>
            </a:ext>
          </a:extLst>
        </xdr:cNvPr>
        <xdr:cNvSpPr txBox="1"/>
      </xdr:nvSpPr>
      <xdr:spPr>
        <a:xfrm>
          <a:off x="8702488" y="3184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568</xdr:row>
      <xdr:rowOff>0</xdr:rowOff>
    </xdr:from>
    <xdr:ext cx="194454" cy="557466"/>
    <xdr:sp macro="" textlink="">
      <xdr:nvSpPr>
        <xdr:cNvPr id="2434" name="TextBox 2433">
          <a:extLst>
            <a:ext uri="{FF2B5EF4-FFF2-40B4-BE49-F238E27FC236}">
              <a16:creationId xmlns:a16="http://schemas.microsoft.com/office/drawing/2014/main" id="{E13C4D06-B6F1-4A27-AF08-AAA4FC466E3A}"/>
            </a:ext>
          </a:extLst>
        </xdr:cNvPr>
        <xdr:cNvSpPr txBox="1"/>
      </xdr:nvSpPr>
      <xdr:spPr>
        <a:xfrm>
          <a:off x="8702488" y="3184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568</xdr:row>
      <xdr:rowOff>0</xdr:rowOff>
    </xdr:from>
    <xdr:ext cx="194454" cy="557466"/>
    <xdr:sp macro="" textlink="">
      <xdr:nvSpPr>
        <xdr:cNvPr id="2435" name="TextBox 2434">
          <a:extLst>
            <a:ext uri="{FF2B5EF4-FFF2-40B4-BE49-F238E27FC236}">
              <a16:creationId xmlns:a16="http://schemas.microsoft.com/office/drawing/2014/main" id="{E5F24F9C-837C-454F-B752-0D0C6688859A}"/>
            </a:ext>
          </a:extLst>
        </xdr:cNvPr>
        <xdr:cNvSpPr txBox="1"/>
      </xdr:nvSpPr>
      <xdr:spPr>
        <a:xfrm>
          <a:off x="8702488" y="3184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568</xdr:row>
      <xdr:rowOff>0</xdr:rowOff>
    </xdr:from>
    <xdr:ext cx="194454" cy="557466"/>
    <xdr:sp macro="" textlink="">
      <xdr:nvSpPr>
        <xdr:cNvPr id="2436" name="TextBox 2435">
          <a:extLst>
            <a:ext uri="{FF2B5EF4-FFF2-40B4-BE49-F238E27FC236}">
              <a16:creationId xmlns:a16="http://schemas.microsoft.com/office/drawing/2014/main" id="{DA7D3861-BF23-4DAA-8B80-7C705605F5BA}"/>
            </a:ext>
          </a:extLst>
        </xdr:cNvPr>
        <xdr:cNvSpPr txBox="1"/>
      </xdr:nvSpPr>
      <xdr:spPr>
        <a:xfrm>
          <a:off x="8702488" y="3184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568</xdr:row>
      <xdr:rowOff>0</xdr:rowOff>
    </xdr:from>
    <xdr:ext cx="194454" cy="557466"/>
    <xdr:sp macro="" textlink="">
      <xdr:nvSpPr>
        <xdr:cNvPr id="2437" name="TextBox 2436">
          <a:extLst>
            <a:ext uri="{FF2B5EF4-FFF2-40B4-BE49-F238E27FC236}">
              <a16:creationId xmlns:a16="http://schemas.microsoft.com/office/drawing/2014/main" id="{469F1B3E-1A19-41BE-A688-C9BF24A87287}"/>
            </a:ext>
          </a:extLst>
        </xdr:cNvPr>
        <xdr:cNvSpPr txBox="1"/>
      </xdr:nvSpPr>
      <xdr:spPr>
        <a:xfrm>
          <a:off x="8702488" y="3184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568</xdr:row>
      <xdr:rowOff>0</xdr:rowOff>
    </xdr:from>
    <xdr:ext cx="194454" cy="557466"/>
    <xdr:sp macro="" textlink="">
      <xdr:nvSpPr>
        <xdr:cNvPr id="2438" name="TextBox 2437">
          <a:extLst>
            <a:ext uri="{FF2B5EF4-FFF2-40B4-BE49-F238E27FC236}">
              <a16:creationId xmlns:a16="http://schemas.microsoft.com/office/drawing/2014/main" id="{482EE393-B0D9-4F53-B886-27C6FBA70E4F}"/>
            </a:ext>
          </a:extLst>
        </xdr:cNvPr>
        <xdr:cNvSpPr txBox="1"/>
      </xdr:nvSpPr>
      <xdr:spPr>
        <a:xfrm>
          <a:off x="8683438" y="3184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568</xdr:row>
      <xdr:rowOff>0</xdr:rowOff>
    </xdr:from>
    <xdr:ext cx="194454" cy="557466"/>
    <xdr:sp macro="" textlink="">
      <xdr:nvSpPr>
        <xdr:cNvPr id="2439" name="TextBox 2438">
          <a:extLst>
            <a:ext uri="{FF2B5EF4-FFF2-40B4-BE49-F238E27FC236}">
              <a16:creationId xmlns:a16="http://schemas.microsoft.com/office/drawing/2014/main" id="{2809BEED-AAB1-498C-98D5-EDEC160AC584}"/>
            </a:ext>
          </a:extLst>
        </xdr:cNvPr>
        <xdr:cNvSpPr txBox="1"/>
      </xdr:nvSpPr>
      <xdr:spPr>
        <a:xfrm>
          <a:off x="8702488" y="3184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568</xdr:row>
      <xdr:rowOff>0</xdr:rowOff>
    </xdr:from>
    <xdr:ext cx="194454" cy="557466"/>
    <xdr:sp macro="" textlink="">
      <xdr:nvSpPr>
        <xdr:cNvPr id="2440" name="TextBox 2439">
          <a:extLst>
            <a:ext uri="{FF2B5EF4-FFF2-40B4-BE49-F238E27FC236}">
              <a16:creationId xmlns:a16="http://schemas.microsoft.com/office/drawing/2014/main" id="{82E56E23-3215-42B4-A63A-FB1EF1BA0E17}"/>
            </a:ext>
          </a:extLst>
        </xdr:cNvPr>
        <xdr:cNvSpPr txBox="1"/>
      </xdr:nvSpPr>
      <xdr:spPr>
        <a:xfrm>
          <a:off x="8702488" y="3184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568</xdr:row>
      <xdr:rowOff>0</xdr:rowOff>
    </xdr:from>
    <xdr:ext cx="194454" cy="557466"/>
    <xdr:sp macro="" textlink="">
      <xdr:nvSpPr>
        <xdr:cNvPr id="2441" name="TextBox 2440">
          <a:extLst>
            <a:ext uri="{FF2B5EF4-FFF2-40B4-BE49-F238E27FC236}">
              <a16:creationId xmlns:a16="http://schemas.microsoft.com/office/drawing/2014/main" id="{E02B4464-9663-4FC4-96AA-35922E471439}"/>
            </a:ext>
          </a:extLst>
        </xdr:cNvPr>
        <xdr:cNvSpPr txBox="1"/>
      </xdr:nvSpPr>
      <xdr:spPr>
        <a:xfrm>
          <a:off x="8702488" y="3184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568</xdr:row>
      <xdr:rowOff>0</xdr:rowOff>
    </xdr:from>
    <xdr:ext cx="194454" cy="557466"/>
    <xdr:sp macro="" textlink="">
      <xdr:nvSpPr>
        <xdr:cNvPr id="2442" name="TextBox 2441">
          <a:extLst>
            <a:ext uri="{FF2B5EF4-FFF2-40B4-BE49-F238E27FC236}">
              <a16:creationId xmlns:a16="http://schemas.microsoft.com/office/drawing/2014/main" id="{38073DFA-58A8-40A6-BD90-3988C65CDE5B}"/>
            </a:ext>
          </a:extLst>
        </xdr:cNvPr>
        <xdr:cNvSpPr txBox="1"/>
      </xdr:nvSpPr>
      <xdr:spPr>
        <a:xfrm>
          <a:off x="8702488" y="3184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568</xdr:row>
      <xdr:rowOff>0</xdr:rowOff>
    </xdr:from>
    <xdr:ext cx="194454" cy="557466"/>
    <xdr:sp macro="" textlink="">
      <xdr:nvSpPr>
        <xdr:cNvPr id="2443" name="TextBox 2442">
          <a:extLst>
            <a:ext uri="{FF2B5EF4-FFF2-40B4-BE49-F238E27FC236}">
              <a16:creationId xmlns:a16="http://schemas.microsoft.com/office/drawing/2014/main" id="{FBA4EE26-9613-46D6-8502-8D444DCE1967}"/>
            </a:ext>
          </a:extLst>
        </xdr:cNvPr>
        <xdr:cNvSpPr txBox="1"/>
      </xdr:nvSpPr>
      <xdr:spPr>
        <a:xfrm>
          <a:off x="8702488" y="3184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568</xdr:row>
      <xdr:rowOff>0</xdr:rowOff>
    </xdr:from>
    <xdr:ext cx="194454" cy="557466"/>
    <xdr:sp macro="" textlink="">
      <xdr:nvSpPr>
        <xdr:cNvPr id="2444" name="TextBox 2443">
          <a:extLst>
            <a:ext uri="{FF2B5EF4-FFF2-40B4-BE49-F238E27FC236}">
              <a16:creationId xmlns:a16="http://schemas.microsoft.com/office/drawing/2014/main" id="{76AC89C6-DD0F-492E-8AB3-BA54514E8530}"/>
            </a:ext>
          </a:extLst>
        </xdr:cNvPr>
        <xdr:cNvSpPr txBox="1"/>
      </xdr:nvSpPr>
      <xdr:spPr>
        <a:xfrm>
          <a:off x="8702488" y="3184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568</xdr:row>
      <xdr:rowOff>0</xdr:rowOff>
    </xdr:from>
    <xdr:ext cx="194454" cy="557466"/>
    <xdr:sp macro="" textlink="">
      <xdr:nvSpPr>
        <xdr:cNvPr id="2445" name="TextBox 2444">
          <a:extLst>
            <a:ext uri="{FF2B5EF4-FFF2-40B4-BE49-F238E27FC236}">
              <a16:creationId xmlns:a16="http://schemas.microsoft.com/office/drawing/2014/main" id="{B6FFF228-FE49-413C-9513-E9C13708BAF4}"/>
            </a:ext>
          </a:extLst>
        </xdr:cNvPr>
        <xdr:cNvSpPr txBox="1"/>
      </xdr:nvSpPr>
      <xdr:spPr>
        <a:xfrm>
          <a:off x="8683438" y="3184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568</xdr:row>
      <xdr:rowOff>0</xdr:rowOff>
    </xdr:from>
    <xdr:ext cx="194454" cy="557466"/>
    <xdr:sp macro="" textlink="">
      <xdr:nvSpPr>
        <xdr:cNvPr id="2446" name="TextBox 2445">
          <a:extLst>
            <a:ext uri="{FF2B5EF4-FFF2-40B4-BE49-F238E27FC236}">
              <a16:creationId xmlns:a16="http://schemas.microsoft.com/office/drawing/2014/main" id="{56294198-7A80-42E6-B631-B163C69B0E9A}"/>
            </a:ext>
          </a:extLst>
        </xdr:cNvPr>
        <xdr:cNvSpPr txBox="1"/>
      </xdr:nvSpPr>
      <xdr:spPr>
        <a:xfrm>
          <a:off x="8702488" y="3184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568</xdr:row>
      <xdr:rowOff>0</xdr:rowOff>
    </xdr:from>
    <xdr:ext cx="194454" cy="557466"/>
    <xdr:sp macro="" textlink="">
      <xdr:nvSpPr>
        <xdr:cNvPr id="2447" name="TextBox 2446">
          <a:extLst>
            <a:ext uri="{FF2B5EF4-FFF2-40B4-BE49-F238E27FC236}">
              <a16:creationId xmlns:a16="http://schemas.microsoft.com/office/drawing/2014/main" id="{D1232B19-39AD-45EE-BC01-C47311BD3C2E}"/>
            </a:ext>
          </a:extLst>
        </xdr:cNvPr>
        <xdr:cNvSpPr txBox="1"/>
      </xdr:nvSpPr>
      <xdr:spPr>
        <a:xfrm>
          <a:off x="8702488" y="3184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568</xdr:row>
      <xdr:rowOff>0</xdr:rowOff>
    </xdr:from>
    <xdr:ext cx="194454" cy="557466"/>
    <xdr:sp macro="" textlink="">
      <xdr:nvSpPr>
        <xdr:cNvPr id="2448" name="TextBox 2447">
          <a:extLst>
            <a:ext uri="{FF2B5EF4-FFF2-40B4-BE49-F238E27FC236}">
              <a16:creationId xmlns:a16="http://schemas.microsoft.com/office/drawing/2014/main" id="{77EAC941-230B-4A27-A1B8-5E1DB99FF5FD}"/>
            </a:ext>
          </a:extLst>
        </xdr:cNvPr>
        <xdr:cNvSpPr txBox="1"/>
      </xdr:nvSpPr>
      <xdr:spPr>
        <a:xfrm>
          <a:off x="8702488" y="3184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568</xdr:row>
      <xdr:rowOff>0</xdr:rowOff>
    </xdr:from>
    <xdr:ext cx="194454" cy="557466"/>
    <xdr:sp macro="" textlink="">
      <xdr:nvSpPr>
        <xdr:cNvPr id="2449" name="TextBox 2448">
          <a:extLst>
            <a:ext uri="{FF2B5EF4-FFF2-40B4-BE49-F238E27FC236}">
              <a16:creationId xmlns:a16="http://schemas.microsoft.com/office/drawing/2014/main" id="{B1D363BE-3ECE-4210-8BE2-F4BAE8432592}"/>
            </a:ext>
          </a:extLst>
        </xdr:cNvPr>
        <xdr:cNvSpPr txBox="1"/>
      </xdr:nvSpPr>
      <xdr:spPr>
        <a:xfrm>
          <a:off x="8702488" y="3184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568</xdr:row>
      <xdr:rowOff>0</xdr:rowOff>
    </xdr:from>
    <xdr:ext cx="194454" cy="557466"/>
    <xdr:sp macro="" textlink="">
      <xdr:nvSpPr>
        <xdr:cNvPr id="2450" name="TextBox 2449">
          <a:extLst>
            <a:ext uri="{FF2B5EF4-FFF2-40B4-BE49-F238E27FC236}">
              <a16:creationId xmlns:a16="http://schemas.microsoft.com/office/drawing/2014/main" id="{0A3060F7-1B92-423C-9BB5-C60197A5F86B}"/>
            </a:ext>
          </a:extLst>
        </xdr:cNvPr>
        <xdr:cNvSpPr txBox="1"/>
      </xdr:nvSpPr>
      <xdr:spPr>
        <a:xfrm>
          <a:off x="8702488" y="3184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568</xdr:row>
      <xdr:rowOff>0</xdr:rowOff>
    </xdr:from>
    <xdr:ext cx="194454" cy="557466"/>
    <xdr:sp macro="" textlink="">
      <xdr:nvSpPr>
        <xdr:cNvPr id="2451" name="TextBox 2450">
          <a:extLst>
            <a:ext uri="{FF2B5EF4-FFF2-40B4-BE49-F238E27FC236}">
              <a16:creationId xmlns:a16="http://schemas.microsoft.com/office/drawing/2014/main" id="{4849DD6C-F6EA-41F1-A9D4-02262D527DCB}"/>
            </a:ext>
          </a:extLst>
        </xdr:cNvPr>
        <xdr:cNvSpPr txBox="1"/>
      </xdr:nvSpPr>
      <xdr:spPr>
        <a:xfrm>
          <a:off x="8702488" y="3184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568</xdr:row>
      <xdr:rowOff>0</xdr:rowOff>
    </xdr:from>
    <xdr:ext cx="194454" cy="557466"/>
    <xdr:sp macro="" textlink="">
      <xdr:nvSpPr>
        <xdr:cNvPr id="2452" name="TextBox 2451">
          <a:extLst>
            <a:ext uri="{FF2B5EF4-FFF2-40B4-BE49-F238E27FC236}">
              <a16:creationId xmlns:a16="http://schemas.microsoft.com/office/drawing/2014/main" id="{8311D50E-EC50-4E9C-A4AF-BBD55C699AA8}"/>
            </a:ext>
          </a:extLst>
        </xdr:cNvPr>
        <xdr:cNvSpPr txBox="1"/>
      </xdr:nvSpPr>
      <xdr:spPr>
        <a:xfrm>
          <a:off x="8683438" y="3184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568</xdr:row>
      <xdr:rowOff>0</xdr:rowOff>
    </xdr:from>
    <xdr:ext cx="194454" cy="557466"/>
    <xdr:sp macro="" textlink="">
      <xdr:nvSpPr>
        <xdr:cNvPr id="2453" name="TextBox 2452">
          <a:extLst>
            <a:ext uri="{FF2B5EF4-FFF2-40B4-BE49-F238E27FC236}">
              <a16:creationId xmlns:a16="http://schemas.microsoft.com/office/drawing/2014/main" id="{9BA62800-F604-43B0-8F9D-EDB3F66A112A}"/>
            </a:ext>
          </a:extLst>
        </xdr:cNvPr>
        <xdr:cNvSpPr txBox="1"/>
      </xdr:nvSpPr>
      <xdr:spPr>
        <a:xfrm>
          <a:off x="8702488" y="3184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568</xdr:row>
      <xdr:rowOff>0</xdr:rowOff>
    </xdr:from>
    <xdr:ext cx="194454" cy="557466"/>
    <xdr:sp macro="" textlink="">
      <xdr:nvSpPr>
        <xdr:cNvPr id="2454" name="TextBox 2453">
          <a:extLst>
            <a:ext uri="{FF2B5EF4-FFF2-40B4-BE49-F238E27FC236}">
              <a16:creationId xmlns:a16="http://schemas.microsoft.com/office/drawing/2014/main" id="{AC5F8115-1077-4419-B981-2273242981F4}"/>
            </a:ext>
          </a:extLst>
        </xdr:cNvPr>
        <xdr:cNvSpPr txBox="1"/>
      </xdr:nvSpPr>
      <xdr:spPr>
        <a:xfrm>
          <a:off x="8702488" y="3184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568</xdr:row>
      <xdr:rowOff>0</xdr:rowOff>
    </xdr:from>
    <xdr:ext cx="194454" cy="557466"/>
    <xdr:sp macro="" textlink="">
      <xdr:nvSpPr>
        <xdr:cNvPr id="2455" name="TextBox 2454">
          <a:extLst>
            <a:ext uri="{FF2B5EF4-FFF2-40B4-BE49-F238E27FC236}">
              <a16:creationId xmlns:a16="http://schemas.microsoft.com/office/drawing/2014/main" id="{E89D220E-6864-44B1-946D-0A97651E6F05}"/>
            </a:ext>
          </a:extLst>
        </xdr:cNvPr>
        <xdr:cNvSpPr txBox="1"/>
      </xdr:nvSpPr>
      <xdr:spPr>
        <a:xfrm>
          <a:off x="8702488" y="3184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568</xdr:row>
      <xdr:rowOff>0</xdr:rowOff>
    </xdr:from>
    <xdr:ext cx="194454" cy="557466"/>
    <xdr:sp macro="" textlink="">
      <xdr:nvSpPr>
        <xdr:cNvPr id="2456" name="TextBox 2455">
          <a:extLst>
            <a:ext uri="{FF2B5EF4-FFF2-40B4-BE49-F238E27FC236}">
              <a16:creationId xmlns:a16="http://schemas.microsoft.com/office/drawing/2014/main" id="{39AD4B9B-10F4-488E-A612-60C2E3578E4D}"/>
            </a:ext>
          </a:extLst>
        </xdr:cNvPr>
        <xdr:cNvSpPr txBox="1"/>
      </xdr:nvSpPr>
      <xdr:spPr>
        <a:xfrm>
          <a:off x="8702488" y="3184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568</xdr:row>
      <xdr:rowOff>0</xdr:rowOff>
    </xdr:from>
    <xdr:ext cx="194454" cy="557466"/>
    <xdr:sp macro="" textlink="">
      <xdr:nvSpPr>
        <xdr:cNvPr id="2457" name="TextBox 2456">
          <a:extLst>
            <a:ext uri="{FF2B5EF4-FFF2-40B4-BE49-F238E27FC236}">
              <a16:creationId xmlns:a16="http://schemas.microsoft.com/office/drawing/2014/main" id="{60C24752-86AC-4DD3-8E70-7455B3F06EB2}"/>
            </a:ext>
          </a:extLst>
        </xdr:cNvPr>
        <xdr:cNvSpPr txBox="1"/>
      </xdr:nvSpPr>
      <xdr:spPr>
        <a:xfrm>
          <a:off x="8702488" y="3184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568</xdr:row>
      <xdr:rowOff>0</xdr:rowOff>
    </xdr:from>
    <xdr:ext cx="194454" cy="557466"/>
    <xdr:sp macro="" textlink="">
      <xdr:nvSpPr>
        <xdr:cNvPr id="2458" name="TextBox 2457">
          <a:extLst>
            <a:ext uri="{FF2B5EF4-FFF2-40B4-BE49-F238E27FC236}">
              <a16:creationId xmlns:a16="http://schemas.microsoft.com/office/drawing/2014/main" id="{0DB3B0BD-C283-43CB-BADC-C96376BB3B77}"/>
            </a:ext>
          </a:extLst>
        </xdr:cNvPr>
        <xdr:cNvSpPr txBox="1"/>
      </xdr:nvSpPr>
      <xdr:spPr>
        <a:xfrm>
          <a:off x="8702488" y="3184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569</xdr:row>
      <xdr:rowOff>0</xdr:rowOff>
    </xdr:from>
    <xdr:ext cx="194454" cy="557466"/>
    <xdr:sp macro="" textlink="">
      <xdr:nvSpPr>
        <xdr:cNvPr id="2459" name="TextBox 2458">
          <a:extLst>
            <a:ext uri="{FF2B5EF4-FFF2-40B4-BE49-F238E27FC236}">
              <a16:creationId xmlns:a16="http://schemas.microsoft.com/office/drawing/2014/main" id="{1ABEF8FB-D58D-4E1C-8309-2D99894F94EE}"/>
            </a:ext>
          </a:extLst>
        </xdr:cNvPr>
        <xdr:cNvSpPr txBox="1"/>
      </xdr:nvSpPr>
      <xdr:spPr>
        <a:xfrm>
          <a:off x="8683438" y="3260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569</xdr:row>
      <xdr:rowOff>0</xdr:rowOff>
    </xdr:from>
    <xdr:ext cx="194454" cy="557466"/>
    <xdr:sp macro="" textlink="">
      <xdr:nvSpPr>
        <xdr:cNvPr id="2460" name="TextBox 2459">
          <a:extLst>
            <a:ext uri="{FF2B5EF4-FFF2-40B4-BE49-F238E27FC236}">
              <a16:creationId xmlns:a16="http://schemas.microsoft.com/office/drawing/2014/main" id="{645967A5-2F41-4361-9C44-0BB5E4A7FC3D}"/>
            </a:ext>
          </a:extLst>
        </xdr:cNvPr>
        <xdr:cNvSpPr txBox="1"/>
      </xdr:nvSpPr>
      <xdr:spPr>
        <a:xfrm>
          <a:off x="8702488" y="3260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569</xdr:row>
      <xdr:rowOff>0</xdr:rowOff>
    </xdr:from>
    <xdr:ext cx="194454" cy="557466"/>
    <xdr:sp macro="" textlink="">
      <xdr:nvSpPr>
        <xdr:cNvPr id="2461" name="TextBox 2460">
          <a:extLst>
            <a:ext uri="{FF2B5EF4-FFF2-40B4-BE49-F238E27FC236}">
              <a16:creationId xmlns:a16="http://schemas.microsoft.com/office/drawing/2014/main" id="{B2DC92B5-123C-4C45-9D8B-A0839E131FD0}"/>
            </a:ext>
          </a:extLst>
        </xdr:cNvPr>
        <xdr:cNvSpPr txBox="1"/>
      </xdr:nvSpPr>
      <xdr:spPr>
        <a:xfrm>
          <a:off x="8702488" y="3260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569</xdr:row>
      <xdr:rowOff>0</xdr:rowOff>
    </xdr:from>
    <xdr:ext cx="194454" cy="557466"/>
    <xdr:sp macro="" textlink="">
      <xdr:nvSpPr>
        <xdr:cNvPr id="2462" name="TextBox 2461">
          <a:extLst>
            <a:ext uri="{FF2B5EF4-FFF2-40B4-BE49-F238E27FC236}">
              <a16:creationId xmlns:a16="http://schemas.microsoft.com/office/drawing/2014/main" id="{90663DAA-11A2-485F-B59A-983BA2EAE337}"/>
            </a:ext>
          </a:extLst>
        </xdr:cNvPr>
        <xdr:cNvSpPr txBox="1"/>
      </xdr:nvSpPr>
      <xdr:spPr>
        <a:xfrm>
          <a:off x="8702488" y="3260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569</xdr:row>
      <xdr:rowOff>0</xdr:rowOff>
    </xdr:from>
    <xdr:ext cx="194454" cy="557466"/>
    <xdr:sp macro="" textlink="">
      <xdr:nvSpPr>
        <xdr:cNvPr id="2463" name="TextBox 2462">
          <a:extLst>
            <a:ext uri="{FF2B5EF4-FFF2-40B4-BE49-F238E27FC236}">
              <a16:creationId xmlns:a16="http://schemas.microsoft.com/office/drawing/2014/main" id="{26C46532-6F39-4639-9871-91CF1B705688}"/>
            </a:ext>
          </a:extLst>
        </xdr:cNvPr>
        <xdr:cNvSpPr txBox="1"/>
      </xdr:nvSpPr>
      <xdr:spPr>
        <a:xfrm>
          <a:off x="8702488" y="3260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569</xdr:row>
      <xdr:rowOff>0</xdr:rowOff>
    </xdr:from>
    <xdr:ext cx="194454" cy="557466"/>
    <xdr:sp macro="" textlink="">
      <xdr:nvSpPr>
        <xdr:cNvPr id="2464" name="TextBox 2463">
          <a:extLst>
            <a:ext uri="{FF2B5EF4-FFF2-40B4-BE49-F238E27FC236}">
              <a16:creationId xmlns:a16="http://schemas.microsoft.com/office/drawing/2014/main" id="{3E0EBC74-9453-4493-AFE8-ECAB477D7CEE}"/>
            </a:ext>
          </a:extLst>
        </xdr:cNvPr>
        <xdr:cNvSpPr txBox="1"/>
      </xdr:nvSpPr>
      <xdr:spPr>
        <a:xfrm>
          <a:off x="8702488" y="3260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569</xdr:row>
      <xdr:rowOff>0</xdr:rowOff>
    </xdr:from>
    <xdr:ext cx="194454" cy="557466"/>
    <xdr:sp macro="" textlink="">
      <xdr:nvSpPr>
        <xdr:cNvPr id="2465" name="TextBox 2464">
          <a:extLst>
            <a:ext uri="{FF2B5EF4-FFF2-40B4-BE49-F238E27FC236}">
              <a16:creationId xmlns:a16="http://schemas.microsoft.com/office/drawing/2014/main" id="{71310455-DC66-45EA-B632-4F3F2E0A8DF1}"/>
            </a:ext>
          </a:extLst>
        </xdr:cNvPr>
        <xdr:cNvSpPr txBox="1"/>
      </xdr:nvSpPr>
      <xdr:spPr>
        <a:xfrm>
          <a:off x="8702488" y="3260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569</xdr:row>
      <xdr:rowOff>0</xdr:rowOff>
    </xdr:from>
    <xdr:ext cx="194454" cy="557466"/>
    <xdr:sp macro="" textlink="">
      <xdr:nvSpPr>
        <xdr:cNvPr id="2466" name="TextBox 2465">
          <a:extLst>
            <a:ext uri="{FF2B5EF4-FFF2-40B4-BE49-F238E27FC236}">
              <a16:creationId xmlns:a16="http://schemas.microsoft.com/office/drawing/2014/main" id="{BE207E9F-9534-4F36-B5F9-7908FBB2E4F9}"/>
            </a:ext>
          </a:extLst>
        </xdr:cNvPr>
        <xdr:cNvSpPr txBox="1"/>
      </xdr:nvSpPr>
      <xdr:spPr>
        <a:xfrm>
          <a:off x="8683438" y="3260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569</xdr:row>
      <xdr:rowOff>0</xdr:rowOff>
    </xdr:from>
    <xdr:ext cx="194454" cy="557466"/>
    <xdr:sp macro="" textlink="">
      <xdr:nvSpPr>
        <xdr:cNvPr id="2467" name="TextBox 2466">
          <a:extLst>
            <a:ext uri="{FF2B5EF4-FFF2-40B4-BE49-F238E27FC236}">
              <a16:creationId xmlns:a16="http://schemas.microsoft.com/office/drawing/2014/main" id="{1FBBF3A0-A8E9-48F6-AA97-CCE5DCEDBA7F}"/>
            </a:ext>
          </a:extLst>
        </xdr:cNvPr>
        <xdr:cNvSpPr txBox="1"/>
      </xdr:nvSpPr>
      <xdr:spPr>
        <a:xfrm>
          <a:off x="8702488" y="3260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569</xdr:row>
      <xdr:rowOff>0</xdr:rowOff>
    </xdr:from>
    <xdr:ext cx="194454" cy="557466"/>
    <xdr:sp macro="" textlink="">
      <xdr:nvSpPr>
        <xdr:cNvPr id="2468" name="TextBox 2467">
          <a:extLst>
            <a:ext uri="{FF2B5EF4-FFF2-40B4-BE49-F238E27FC236}">
              <a16:creationId xmlns:a16="http://schemas.microsoft.com/office/drawing/2014/main" id="{1D5E1359-BF46-4DB3-9AB4-322A91C0BF9D}"/>
            </a:ext>
          </a:extLst>
        </xdr:cNvPr>
        <xdr:cNvSpPr txBox="1"/>
      </xdr:nvSpPr>
      <xdr:spPr>
        <a:xfrm>
          <a:off x="8702488" y="3260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569</xdr:row>
      <xdr:rowOff>0</xdr:rowOff>
    </xdr:from>
    <xdr:ext cx="194454" cy="557466"/>
    <xdr:sp macro="" textlink="">
      <xdr:nvSpPr>
        <xdr:cNvPr id="2469" name="TextBox 2468">
          <a:extLst>
            <a:ext uri="{FF2B5EF4-FFF2-40B4-BE49-F238E27FC236}">
              <a16:creationId xmlns:a16="http://schemas.microsoft.com/office/drawing/2014/main" id="{93774BEB-5EF2-4FEE-B315-ED4465CBAE03}"/>
            </a:ext>
          </a:extLst>
        </xdr:cNvPr>
        <xdr:cNvSpPr txBox="1"/>
      </xdr:nvSpPr>
      <xdr:spPr>
        <a:xfrm>
          <a:off x="8702488" y="3260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569</xdr:row>
      <xdr:rowOff>0</xdr:rowOff>
    </xdr:from>
    <xdr:ext cx="194454" cy="557466"/>
    <xdr:sp macro="" textlink="">
      <xdr:nvSpPr>
        <xdr:cNvPr id="2470" name="TextBox 2469">
          <a:extLst>
            <a:ext uri="{FF2B5EF4-FFF2-40B4-BE49-F238E27FC236}">
              <a16:creationId xmlns:a16="http://schemas.microsoft.com/office/drawing/2014/main" id="{AABF095B-7432-4C93-BB24-E7C39A752375}"/>
            </a:ext>
          </a:extLst>
        </xdr:cNvPr>
        <xdr:cNvSpPr txBox="1"/>
      </xdr:nvSpPr>
      <xdr:spPr>
        <a:xfrm>
          <a:off x="8702488" y="3260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569</xdr:row>
      <xdr:rowOff>0</xdr:rowOff>
    </xdr:from>
    <xdr:ext cx="194454" cy="557466"/>
    <xdr:sp macro="" textlink="">
      <xdr:nvSpPr>
        <xdr:cNvPr id="2471" name="TextBox 2470">
          <a:extLst>
            <a:ext uri="{FF2B5EF4-FFF2-40B4-BE49-F238E27FC236}">
              <a16:creationId xmlns:a16="http://schemas.microsoft.com/office/drawing/2014/main" id="{28812F45-E664-492B-B21A-59BC4CE79A50}"/>
            </a:ext>
          </a:extLst>
        </xdr:cNvPr>
        <xdr:cNvSpPr txBox="1"/>
      </xdr:nvSpPr>
      <xdr:spPr>
        <a:xfrm>
          <a:off x="8702488" y="3260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569</xdr:row>
      <xdr:rowOff>0</xdr:rowOff>
    </xdr:from>
    <xdr:ext cx="194454" cy="557466"/>
    <xdr:sp macro="" textlink="">
      <xdr:nvSpPr>
        <xdr:cNvPr id="2472" name="TextBox 2471">
          <a:extLst>
            <a:ext uri="{FF2B5EF4-FFF2-40B4-BE49-F238E27FC236}">
              <a16:creationId xmlns:a16="http://schemas.microsoft.com/office/drawing/2014/main" id="{590EC550-16AA-40A1-B0AC-26563BDF37F3}"/>
            </a:ext>
          </a:extLst>
        </xdr:cNvPr>
        <xdr:cNvSpPr txBox="1"/>
      </xdr:nvSpPr>
      <xdr:spPr>
        <a:xfrm>
          <a:off x="8702488" y="3260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569</xdr:row>
      <xdr:rowOff>0</xdr:rowOff>
    </xdr:from>
    <xdr:ext cx="194454" cy="557466"/>
    <xdr:sp macro="" textlink="">
      <xdr:nvSpPr>
        <xdr:cNvPr id="2473" name="TextBox 2472">
          <a:extLst>
            <a:ext uri="{FF2B5EF4-FFF2-40B4-BE49-F238E27FC236}">
              <a16:creationId xmlns:a16="http://schemas.microsoft.com/office/drawing/2014/main" id="{0E17AF2A-147F-49A7-8B82-BA07FE9B0869}"/>
            </a:ext>
          </a:extLst>
        </xdr:cNvPr>
        <xdr:cNvSpPr txBox="1"/>
      </xdr:nvSpPr>
      <xdr:spPr>
        <a:xfrm>
          <a:off x="8683438" y="3260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569</xdr:row>
      <xdr:rowOff>0</xdr:rowOff>
    </xdr:from>
    <xdr:ext cx="194454" cy="557466"/>
    <xdr:sp macro="" textlink="">
      <xdr:nvSpPr>
        <xdr:cNvPr id="2474" name="TextBox 2473">
          <a:extLst>
            <a:ext uri="{FF2B5EF4-FFF2-40B4-BE49-F238E27FC236}">
              <a16:creationId xmlns:a16="http://schemas.microsoft.com/office/drawing/2014/main" id="{B1AF9A6A-D031-44E7-B177-9678FEF97C44}"/>
            </a:ext>
          </a:extLst>
        </xdr:cNvPr>
        <xdr:cNvSpPr txBox="1"/>
      </xdr:nvSpPr>
      <xdr:spPr>
        <a:xfrm>
          <a:off x="8702488" y="3260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569</xdr:row>
      <xdr:rowOff>0</xdr:rowOff>
    </xdr:from>
    <xdr:ext cx="194454" cy="557466"/>
    <xdr:sp macro="" textlink="">
      <xdr:nvSpPr>
        <xdr:cNvPr id="2475" name="TextBox 2474">
          <a:extLst>
            <a:ext uri="{FF2B5EF4-FFF2-40B4-BE49-F238E27FC236}">
              <a16:creationId xmlns:a16="http://schemas.microsoft.com/office/drawing/2014/main" id="{7752BD41-6C34-4640-B5B2-B283DA754A38}"/>
            </a:ext>
          </a:extLst>
        </xdr:cNvPr>
        <xdr:cNvSpPr txBox="1"/>
      </xdr:nvSpPr>
      <xdr:spPr>
        <a:xfrm>
          <a:off x="8702488" y="3260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569</xdr:row>
      <xdr:rowOff>0</xdr:rowOff>
    </xdr:from>
    <xdr:ext cx="194454" cy="557466"/>
    <xdr:sp macro="" textlink="">
      <xdr:nvSpPr>
        <xdr:cNvPr id="2476" name="TextBox 2475">
          <a:extLst>
            <a:ext uri="{FF2B5EF4-FFF2-40B4-BE49-F238E27FC236}">
              <a16:creationId xmlns:a16="http://schemas.microsoft.com/office/drawing/2014/main" id="{A89D6F56-3823-4EEF-8426-0DC9FD25DF0B}"/>
            </a:ext>
          </a:extLst>
        </xdr:cNvPr>
        <xdr:cNvSpPr txBox="1"/>
      </xdr:nvSpPr>
      <xdr:spPr>
        <a:xfrm>
          <a:off x="8702488" y="3260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569</xdr:row>
      <xdr:rowOff>0</xdr:rowOff>
    </xdr:from>
    <xdr:ext cx="194454" cy="557466"/>
    <xdr:sp macro="" textlink="">
      <xdr:nvSpPr>
        <xdr:cNvPr id="2477" name="TextBox 2476">
          <a:extLst>
            <a:ext uri="{FF2B5EF4-FFF2-40B4-BE49-F238E27FC236}">
              <a16:creationId xmlns:a16="http://schemas.microsoft.com/office/drawing/2014/main" id="{D61B00FE-122C-4E09-ACC7-FEE3B74CAE2B}"/>
            </a:ext>
          </a:extLst>
        </xdr:cNvPr>
        <xdr:cNvSpPr txBox="1"/>
      </xdr:nvSpPr>
      <xdr:spPr>
        <a:xfrm>
          <a:off x="8702488" y="3260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569</xdr:row>
      <xdr:rowOff>0</xdr:rowOff>
    </xdr:from>
    <xdr:ext cx="194454" cy="557466"/>
    <xdr:sp macro="" textlink="">
      <xdr:nvSpPr>
        <xdr:cNvPr id="2478" name="TextBox 2477">
          <a:extLst>
            <a:ext uri="{FF2B5EF4-FFF2-40B4-BE49-F238E27FC236}">
              <a16:creationId xmlns:a16="http://schemas.microsoft.com/office/drawing/2014/main" id="{65A1B62B-79F9-41CE-A040-6E57C97FFCA3}"/>
            </a:ext>
          </a:extLst>
        </xdr:cNvPr>
        <xdr:cNvSpPr txBox="1"/>
      </xdr:nvSpPr>
      <xdr:spPr>
        <a:xfrm>
          <a:off x="8702488" y="3260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569</xdr:row>
      <xdr:rowOff>0</xdr:rowOff>
    </xdr:from>
    <xdr:ext cx="194454" cy="557466"/>
    <xdr:sp macro="" textlink="">
      <xdr:nvSpPr>
        <xdr:cNvPr id="2479" name="TextBox 2478">
          <a:extLst>
            <a:ext uri="{FF2B5EF4-FFF2-40B4-BE49-F238E27FC236}">
              <a16:creationId xmlns:a16="http://schemas.microsoft.com/office/drawing/2014/main" id="{D1575979-AD16-4A2B-8707-39D3E9955D9B}"/>
            </a:ext>
          </a:extLst>
        </xdr:cNvPr>
        <xdr:cNvSpPr txBox="1"/>
      </xdr:nvSpPr>
      <xdr:spPr>
        <a:xfrm>
          <a:off x="8702488" y="3260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569</xdr:row>
      <xdr:rowOff>0</xdr:rowOff>
    </xdr:from>
    <xdr:ext cx="194454" cy="557466"/>
    <xdr:sp macro="" textlink="">
      <xdr:nvSpPr>
        <xdr:cNvPr id="2480" name="TextBox 2479">
          <a:extLst>
            <a:ext uri="{FF2B5EF4-FFF2-40B4-BE49-F238E27FC236}">
              <a16:creationId xmlns:a16="http://schemas.microsoft.com/office/drawing/2014/main" id="{09866AF1-111A-4B6C-8CC0-5E537A63862F}"/>
            </a:ext>
          </a:extLst>
        </xdr:cNvPr>
        <xdr:cNvSpPr txBox="1"/>
      </xdr:nvSpPr>
      <xdr:spPr>
        <a:xfrm>
          <a:off x="8683438" y="3260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569</xdr:row>
      <xdr:rowOff>0</xdr:rowOff>
    </xdr:from>
    <xdr:ext cx="194454" cy="557466"/>
    <xdr:sp macro="" textlink="">
      <xdr:nvSpPr>
        <xdr:cNvPr id="2481" name="TextBox 2480">
          <a:extLst>
            <a:ext uri="{FF2B5EF4-FFF2-40B4-BE49-F238E27FC236}">
              <a16:creationId xmlns:a16="http://schemas.microsoft.com/office/drawing/2014/main" id="{B385C0B7-8589-43C9-B5F1-A0EBBF5B5617}"/>
            </a:ext>
          </a:extLst>
        </xdr:cNvPr>
        <xdr:cNvSpPr txBox="1"/>
      </xdr:nvSpPr>
      <xdr:spPr>
        <a:xfrm>
          <a:off x="8702488" y="3260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569</xdr:row>
      <xdr:rowOff>0</xdr:rowOff>
    </xdr:from>
    <xdr:ext cx="194454" cy="557466"/>
    <xdr:sp macro="" textlink="">
      <xdr:nvSpPr>
        <xdr:cNvPr id="2482" name="TextBox 2481">
          <a:extLst>
            <a:ext uri="{FF2B5EF4-FFF2-40B4-BE49-F238E27FC236}">
              <a16:creationId xmlns:a16="http://schemas.microsoft.com/office/drawing/2014/main" id="{290459AD-7F2B-4476-A71C-D41B52DD18F6}"/>
            </a:ext>
          </a:extLst>
        </xdr:cNvPr>
        <xdr:cNvSpPr txBox="1"/>
      </xdr:nvSpPr>
      <xdr:spPr>
        <a:xfrm>
          <a:off x="8702488" y="3260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569</xdr:row>
      <xdr:rowOff>0</xdr:rowOff>
    </xdr:from>
    <xdr:ext cx="194454" cy="557466"/>
    <xdr:sp macro="" textlink="">
      <xdr:nvSpPr>
        <xdr:cNvPr id="2483" name="TextBox 2482">
          <a:extLst>
            <a:ext uri="{FF2B5EF4-FFF2-40B4-BE49-F238E27FC236}">
              <a16:creationId xmlns:a16="http://schemas.microsoft.com/office/drawing/2014/main" id="{B57093E3-983B-4087-AC84-1307B727F809}"/>
            </a:ext>
          </a:extLst>
        </xdr:cNvPr>
        <xdr:cNvSpPr txBox="1"/>
      </xdr:nvSpPr>
      <xdr:spPr>
        <a:xfrm>
          <a:off x="8702488" y="3260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569</xdr:row>
      <xdr:rowOff>0</xdr:rowOff>
    </xdr:from>
    <xdr:ext cx="194454" cy="557466"/>
    <xdr:sp macro="" textlink="">
      <xdr:nvSpPr>
        <xdr:cNvPr id="2484" name="TextBox 2483">
          <a:extLst>
            <a:ext uri="{FF2B5EF4-FFF2-40B4-BE49-F238E27FC236}">
              <a16:creationId xmlns:a16="http://schemas.microsoft.com/office/drawing/2014/main" id="{242DF373-D41F-457A-8920-84914BB09635}"/>
            </a:ext>
          </a:extLst>
        </xdr:cNvPr>
        <xdr:cNvSpPr txBox="1"/>
      </xdr:nvSpPr>
      <xdr:spPr>
        <a:xfrm>
          <a:off x="8702488" y="3260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569</xdr:row>
      <xdr:rowOff>0</xdr:rowOff>
    </xdr:from>
    <xdr:ext cx="194454" cy="557466"/>
    <xdr:sp macro="" textlink="">
      <xdr:nvSpPr>
        <xdr:cNvPr id="2485" name="TextBox 2484">
          <a:extLst>
            <a:ext uri="{FF2B5EF4-FFF2-40B4-BE49-F238E27FC236}">
              <a16:creationId xmlns:a16="http://schemas.microsoft.com/office/drawing/2014/main" id="{6FCF2CB1-1FE6-4F1B-BED4-E46A252FE22D}"/>
            </a:ext>
          </a:extLst>
        </xdr:cNvPr>
        <xdr:cNvSpPr txBox="1"/>
      </xdr:nvSpPr>
      <xdr:spPr>
        <a:xfrm>
          <a:off x="8702488" y="3260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569</xdr:row>
      <xdr:rowOff>0</xdr:rowOff>
    </xdr:from>
    <xdr:ext cx="194454" cy="557466"/>
    <xdr:sp macro="" textlink="">
      <xdr:nvSpPr>
        <xdr:cNvPr id="2486" name="TextBox 2485">
          <a:extLst>
            <a:ext uri="{FF2B5EF4-FFF2-40B4-BE49-F238E27FC236}">
              <a16:creationId xmlns:a16="http://schemas.microsoft.com/office/drawing/2014/main" id="{9404338F-198D-4745-BFB1-A5059B753E02}"/>
            </a:ext>
          </a:extLst>
        </xdr:cNvPr>
        <xdr:cNvSpPr txBox="1"/>
      </xdr:nvSpPr>
      <xdr:spPr>
        <a:xfrm>
          <a:off x="8702488" y="3260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570</xdr:row>
      <xdr:rowOff>0</xdr:rowOff>
    </xdr:from>
    <xdr:ext cx="194454" cy="557466"/>
    <xdr:sp macro="" textlink="">
      <xdr:nvSpPr>
        <xdr:cNvPr id="2487" name="TextBox 2486">
          <a:extLst>
            <a:ext uri="{FF2B5EF4-FFF2-40B4-BE49-F238E27FC236}">
              <a16:creationId xmlns:a16="http://schemas.microsoft.com/office/drawing/2014/main" id="{E26F6EDB-F331-4A3D-9495-F1005EBED2FA}"/>
            </a:ext>
          </a:extLst>
        </xdr:cNvPr>
        <xdr:cNvSpPr txBox="1"/>
      </xdr:nvSpPr>
      <xdr:spPr>
        <a:xfrm>
          <a:off x="8683438" y="3336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570</xdr:row>
      <xdr:rowOff>0</xdr:rowOff>
    </xdr:from>
    <xdr:ext cx="194454" cy="557466"/>
    <xdr:sp macro="" textlink="">
      <xdr:nvSpPr>
        <xdr:cNvPr id="2488" name="TextBox 2487">
          <a:extLst>
            <a:ext uri="{FF2B5EF4-FFF2-40B4-BE49-F238E27FC236}">
              <a16:creationId xmlns:a16="http://schemas.microsoft.com/office/drawing/2014/main" id="{88D01777-05C4-400D-A21E-6D0ACA1F331E}"/>
            </a:ext>
          </a:extLst>
        </xdr:cNvPr>
        <xdr:cNvSpPr txBox="1"/>
      </xdr:nvSpPr>
      <xdr:spPr>
        <a:xfrm>
          <a:off x="8702488" y="3336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570</xdr:row>
      <xdr:rowOff>0</xdr:rowOff>
    </xdr:from>
    <xdr:ext cx="194454" cy="557466"/>
    <xdr:sp macro="" textlink="">
      <xdr:nvSpPr>
        <xdr:cNvPr id="2489" name="TextBox 2488">
          <a:extLst>
            <a:ext uri="{FF2B5EF4-FFF2-40B4-BE49-F238E27FC236}">
              <a16:creationId xmlns:a16="http://schemas.microsoft.com/office/drawing/2014/main" id="{618EE39F-7A18-4439-88AE-A691FCA75188}"/>
            </a:ext>
          </a:extLst>
        </xdr:cNvPr>
        <xdr:cNvSpPr txBox="1"/>
      </xdr:nvSpPr>
      <xdr:spPr>
        <a:xfrm>
          <a:off x="8702488" y="3336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570</xdr:row>
      <xdr:rowOff>0</xdr:rowOff>
    </xdr:from>
    <xdr:ext cx="194454" cy="557466"/>
    <xdr:sp macro="" textlink="">
      <xdr:nvSpPr>
        <xdr:cNvPr id="2490" name="TextBox 2489">
          <a:extLst>
            <a:ext uri="{FF2B5EF4-FFF2-40B4-BE49-F238E27FC236}">
              <a16:creationId xmlns:a16="http://schemas.microsoft.com/office/drawing/2014/main" id="{45135C21-5C46-4409-BF66-57E186E7DF37}"/>
            </a:ext>
          </a:extLst>
        </xdr:cNvPr>
        <xdr:cNvSpPr txBox="1"/>
      </xdr:nvSpPr>
      <xdr:spPr>
        <a:xfrm>
          <a:off x="8702488" y="3336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570</xdr:row>
      <xdr:rowOff>0</xdr:rowOff>
    </xdr:from>
    <xdr:ext cx="194454" cy="557466"/>
    <xdr:sp macro="" textlink="">
      <xdr:nvSpPr>
        <xdr:cNvPr id="2491" name="TextBox 2490">
          <a:extLst>
            <a:ext uri="{FF2B5EF4-FFF2-40B4-BE49-F238E27FC236}">
              <a16:creationId xmlns:a16="http://schemas.microsoft.com/office/drawing/2014/main" id="{0FD527E1-47D4-4668-91D9-855C194D1C22}"/>
            </a:ext>
          </a:extLst>
        </xdr:cNvPr>
        <xdr:cNvSpPr txBox="1"/>
      </xdr:nvSpPr>
      <xdr:spPr>
        <a:xfrm>
          <a:off x="8702488" y="3336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570</xdr:row>
      <xdr:rowOff>0</xdr:rowOff>
    </xdr:from>
    <xdr:ext cx="194454" cy="557466"/>
    <xdr:sp macro="" textlink="">
      <xdr:nvSpPr>
        <xdr:cNvPr id="2492" name="TextBox 2491">
          <a:extLst>
            <a:ext uri="{FF2B5EF4-FFF2-40B4-BE49-F238E27FC236}">
              <a16:creationId xmlns:a16="http://schemas.microsoft.com/office/drawing/2014/main" id="{C86DD555-EE2F-4123-9F22-805D945FB38E}"/>
            </a:ext>
          </a:extLst>
        </xdr:cNvPr>
        <xdr:cNvSpPr txBox="1"/>
      </xdr:nvSpPr>
      <xdr:spPr>
        <a:xfrm>
          <a:off x="8702488" y="3336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570</xdr:row>
      <xdr:rowOff>0</xdr:rowOff>
    </xdr:from>
    <xdr:ext cx="194454" cy="557466"/>
    <xdr:sp macro="" textlink="">
      <xdr:nvSpPr>
        <xdr:cNvPr id="2493" name="TextBox 2492">
          <a:extLst>
            <a:ext uri="{FF2B5EF4-FFF2-40B4-BE49-F238E27FC236}">
              <a16:creationId xmlns:a16="http://schemas.microsoft.com/office/drawing/2014/main" id="{446DC5C2-9FCE-45EA-93C6-A259D00AFB51}"/>
            </a:ext>
          </a:extLst>
        </xdr:cNvPr>
        <xdr:cNvSpPr txBox="1"/>
      </xdr:nvSpPr>
      <xdr:spPr>
        <a:xfrm>
          <a:off x="8702488" y="3336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570</xdr:row>
      <xdr:rowOff>0</xdr:rowOff>
    </xdr:from>
    <xdr:ext cx="194454" cy="557466"/>
    <xdr:sp macro="" textlink="">
      <xdr:nvSpPr>
        <xdr:cNvPr id="2494" name="TextBox 2493">
          <a:extLst>
            <a:ext uri="{FF2B5EF4-FFF2-40B4-BE49-F238E27FC236}">
              <a16:creationId xmlns:a16="http://schemas.microsoft.com/office/drawing/2014/main" id="{7E90297D-DC93-4005-910A-F923F7300AF7}"/>
            </a:ext>
          </a:extLst>
        </xdr:cNvPr>
        <xdr:cNvSpPr txBox="1"/>
      </xdr:nvSpPr>
      <xdr:spPr>
        <a:xfrm>
          <a:off x="8683438" y="3336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570</xdr:row>
      <xdr:rowOff>0</xdr:rowOff>
    </xdr:from>
    <xdr:ext cx="194454" cy="557466"/>
    <xdr:sp macro="" textlink="">
      <xdr:nvSpPr>
        <xdr:cNvPr id="2495" name="TextBox 2494">
          <a:extLst>
            <a:ext uri="{FF2B5EF4-FFF2-40B4-BE49-F238E27FC236}">
              <a16:creationId xmlns:a16="http://schemas.microsoft.com/office/drawing/2014/main" id="{D24AAC3B-5AA4-4189-AB36-B20EFEF1F30C}"/>
            </a:ext>
          </a:extLst>
        </xdr:cNvPr>
        <xdr:cNvSpPr txBox="1"/>
      </xdr:nvSpPr>
      <xdr:spPr>
        <a:xfrm>
          <a:off x="8702488" y="3336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570</xdr:row>
      <xdr:rowOff>0</xdr:rowOff>
    </xdr:from>
    <xdr:ext cx="194454" cy="557466"/>
    <xdr:sp macro="" textlink="">
      <xdr:nvSpPr>
        <xdr:cNvPr id="2496" name="TextBox 2495">
          <a:extLst>
            <a:ext uri="{FF2B5EF4-FFF2-40B4-BE49-F238E27FC236}">
              <a16:creationId xmlns:a16="http://schemas.microsoft.com/office/drawing/2014/main" id="{A097DE00-9434-431F-BB2D-A815F0ADB428}"/>
            </a:ext>
          </a:extLst>
        </xdr:cNvPr>
        <xdr:cNvSpPr txBox="1"/>
      </xdr:nvSpPr>
      <xdr:spPr>
        <a:xfrm>
          <a:off x="8702488" y="3336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570</xdr:row>
      <xdr:rowOff>0</xdr:rowOff>
    </xdr:from>
    <xdr:ext cx="194454" cy="557466"/>
    <xdr:sp macro="" textlink="">
      <xdr:nvSpPr>
        <xdr:cNvPr id="2497" name="TextBox 2496">
          <a:extLst>
            <a:ext uri="{FF2B5EF4-FFF2-40B4-BE49-F238E27FC236}">
              <a16:creationId xmlns:a16="http://schemas.microsoft.com/office/drawing/2014/main" id="{122A3C38-CD8E-42A3-9265-4AC3F3A6D5DF}"/>
            </a:ext>
          </a:extLst>
        </xdr:cNvPr>
        <xdr:cNvSpPr txBox="1"/>
      </xdr:nvSpPr>
      <xdr:spPr>
        <a:xfrm>
          <a:off x="8702488" y="3336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570</xdr:row>
      <xdr:rowOff>0</xdr:rowOff>
    </xdr:from>
    <xdr:ext cx="194454" cy="557466"/>
    <xdr:sp macro="" textlink="">
      <xdr:nvSpPr>
        <xdr:cNvPr id="2498" name="TextBox 2497">
          <a:extLst>
            <a:ext uri="{FF2B5EF4-FFF2-40B4-BE49-F238E27FC236}">
              <a16:creationId xmlns:a16="http://schemas.microsoft.com/office/drawing/2014/main" id="{0CC0A4EA-4987-405D-AC9B-84C0B1480E2D}"/>
            </a:ext>
          </a:extLst>
        </xdr:cNvPr>
        <xdr:cNvSpPr txBox="1"/>
      </xdr:nvSpPr>
      <xdr:spPr>
        <a:xfrm>
          <a:off x="8702488" y="3336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570</xdr:row>
      <xdr:rowOff>0</xdr:rowOff>
    </xdr:from>
    <xdr:ext cx="194454" cy="557466"/>
    <xdr:sp macro="" textlink="">
      <xdr:nvSpPr>
        <xdr:cNvPr id="2499" name="TextBox 2498">
          <a:extLst>
            <a:ext uri="{FF2B5EF4-FFF2-40B4-BE49-F238E27FC236}">
              <a16:creationId xmlns:a16="http://schemas.microsoft.com/office/drawing/2014/main" id="{7DCC8194-C19C-4909-A5B5-9842059CA7C0}"/>
            </a:ext>
          </a:extLst>
        </xdr:cNvPr>
        <xdr:cNvSpPr txBox="1"/>
      </xdr:nvSpPr>
      <xdr:spPr>
        <a:xfrm>
          <a:off x="8702488" y="3336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570</xdr:row>
      <xdr:rowOff>0</xdr:rowOff>
    </xdr:from>
    <xdr:ext cx="194454" cy="557466"/>
    <xdr:sp macro="" textlink="">
      <xdr:nvSpPr>
        <xdr:cNvPr id="2500" name="TextBox 2499">
          <a:extLst>
            <a:ext uri="{FF2B5EF4-FFF2-40B4-BE49-F238E27FC236}">
              <a16:creationId xmlns:a16="http://schemas.microsoft.com/office/drawing/2014/main" id="{598EAE97-440D-4332-9927-84173D79FF3C}"/>
            </a:ext>
          </a:extLst>
        </xdr:cNvPr>
        <xdr:cNvSpPr txBox="1"/>
      </xdr:nvSpPr>
      <xdr:spPr>
        <a:xfrm>
          <a:off x="8702488" y="3336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570</xdr:row>
      <xdr:rowOff>0</xdr:rowOff>
    </xdr:from>
    <xdr:ext cx="194454" cy="557466"/>
    <xdr:sp macro="" textlink="">
      <xdr:nvSpPr>
        <xdr:cNvPr id="2501" name="TextBox 2500">
          <a:extLst>
            <a:ext uri="{FF2B5EF4-FFF2-40B4-BE49-F238E27FC236}">
              <a16:creationId xmlns:a16="http://schemas.microsoft.com/office/drawing/2014/main" id="{E7641631-FE4B-494F-A792-44397987F61D}"/>
            </a:ext>
          </a:extLst>
        </xdr:cNvPr>
        <xdr:cNvSpPr txBox="1"/>
      </xdr:nvSpPr>
      <xdr:spPr>
        <a:xfrm>
          <a:off x="8683438" y="3336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570</xdr:row>
      <xdr:rowOff>0</xdr:rowOff>
    </xdr:from>
    <xdr:ext cx="194454" cy="557466"/>
    <xdr:sp macro="" textlink="">
      <xdr:nvSpPr>
        <xdr:cNvPr id="2502" name="TextBox 2501">
          <a:extLst>
            <a:ext uri="{FF2B5EF4-FFF2-40B4-BE49-F238E27FC236}">
              <a16:creationId xmlns:a16="http://schemas.microsoft.com/office/drawing/2014/main" id="{A29910C1-1361-441C-A4CA-5E57EBA75339}"/>
            </a:ext>
          </a:extLst>
        </xdr:cNvPr>
        <xdr:cNvSpPr txBox="1"/>
      </xdr:nvSpPr>
      <xdr:spPr>
        <a:xfrm>
          <a:off x="8702488" y="3336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570</xdr:row>
      <xdr:rowOff>0</xdr:rowOff>
    </xdr:from>
    <xdr:ext cx="194454" cy="557466"/>
    <xdr:sp macro="" textlink="">
      <xdr:nvSpPr>
        <xdr:cNvPr id="2503" name="TextBox 2502">
          <a:extLst>
            <a:ext uri="{FF2B5EF4-FFF2-40B4-BE49-F238E27FC236}">
              <a16:creationId xmlns:a16="http://schemas.microsoft.com/office/drawing/2014/main" id="{3B7EF672-8CEE-4DDE-B790-D3450A40E510}"/>
            </a:ext>
          </a:extLst>
        </xdr:cNvPr>
        <xdr:cNvSpPr txBox="1"/>
      </xdr:nvSpPr>
      <xdr:spPr>
        <a:xfrm>
          <a:off x="8702488" y="3336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570</xdr:row>
      <xdr:rowOff>0</xdr:rowOff>
    </xdr:from>
    <xdr:ext cx="194454" cy="557466"/>
    <xdr:sp macro="" textlink="">
      <xdr:nvSpPr>
        <xdr:cNvPr id="2504" name="TextBox 2503">
          <a:extLst>
            <a:ext uri="{FF2B5EF4-FFF2-40B4-BE49-F238E27FC236}">
              <a16:creationId xmlns:a16="http://schemas.microsoft.com/office/drawing/2014/main" id="{9360936A-56E6-4EDC-9AA4-B04588D4152E}"/>
            </a:ext>
          </a:extLst>
        </xdr:cNvPr>
        <xdr:cNvSpPr txBox="1"/>
      </xdr:nvSpPr>
      <xdr:spPr>
        <a:xfrm>
          <a:off x="8702488" y="3336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570</xdr:row>
      <xdr:rowOff>0</xdr:rowOff>
    </xdr:from>
    <xdr:ext cx="194454" cy="557466"/>
    <xdr:sp macro="" textlink="">
      <xdr:nvSpPr>
        <xdr:cNvPr id="2505" name="TextBox 2504">
          <a:extLst>
            <a:ext uri="{FF2B5EF4-FFF2-40B4-BE49-F238E27FC236}">
              <a16:creationId xmlns:a16="http://schemas.microsoft.com/office/drawing/2014/main" id="{58713F36-6DB5-4066-8650-50E6BD4CF51C}"/>
            </a:ext>
          </a:extLst>
        </xdr:cNvPr>
        <xdr:cNvSpPr txBox="1"/>
      </xdr:nvSpPr>
      <xdr:spPr>
        <a:xfrm>
          <a:off x="8702488" y="3336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570</xdr:row>
      <xdr:rowOff>0</xdr:rowOff>
    </xdr:from>
    <xdr:ext cx="194454" cy="557466"/>
    <xdr:sp macro="" textlink="">
      <xdr:nvSpPr>
        <xdr:cNvPr id="2506" name="TextBox 2505">
          <a:extLst>
            <a:ext uri="{FF2B5EF4-FFF2-40B4-BE49-F238E27FC236}">
              <a16:creationId xmlns:a16="http://schemas.microsoft.com/office/drawing/2014/main" id="{04027B9D-C4E0-4D9A-93CB-9E1336F6ACE9}"/>
            </a:ext>
          </a:extLst>
        </xdr:cNvPr>
        <xdr:cNvSpPr txBox="1"/>
      </xdr:nvSpPr>
      <xdr:spPr>
        <a:xfrm>
          <a:off x="8702488" y="3336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570</xdr:row>
      <xdr:rowOff>0</xdr:rowOff>
    </xdr:from>
    <xdr:ext cx="194454" cy="557466"/>
    <xdr:sp macro="" textlink="">
      <xdr:nvSpPr>
        <xdr:cNvPr id="2507" name="TextBox 2506">
          <a:extLst>
            <a:ext uri="{FF2B5EF4-FFF2-40B4-BE49-F238E27FC236}">
              <a16:creationId xmlns:a16="http://schemas.microsoft.com/office/drawing/2014/main" id="{01FC009C-96EF-4251-895C-258A7319105D}"/>
            </a:ext>
          </a:extLst>
        </xdr:cNvPr>
        <xdr:cNvSpPr txBox="1"/>
      </xdr:nvSpPr>
      <xdr:spPr>
        <a:xfrm>
          <a:off x="8702488" y="3336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570</xdr:row>
      <xdr:rowOff>0</xdr:rowOff>
    </xdr:from>
    <xdr:ext cx="194454" cy="557466"/>
    <xdr:sp macro="" textlink="">
      <xdr:nvSpPr>
        <xdr:cNvPr id="2508" name="TextBox 2507">
          <a:extLst>
            <a:ext uri="{FF2B5EF4-FFF2-40B4-BE49-F238E27FC236}">
              <a16:creationId xmlns:a16="http://schemas.microsoft.com/office/drawing/2014/main" id="{0D12CD9B-0D8A-4D56-8578-2CCFD0335020}"/>
            </a:ext>
          </a:extLst>
        </xdr:cNvPr>
        <xdr:cNvSpPr txBox="1"/>
      </xdr:nvSpPr>
      <xdr:spPr>
        <a:xfrm>
          <a:off x="8683438" y="3336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570</xdr:row>
      <xdr:rowOff>0</xdr:rowOff>
    </xdr:from>
    <xdr:ext cx="194454" cy="557466"/>
    <xdr:sp macro="" textlink="">
      <xdr:nvSpPr>
        <xdr:cNvPr id="2509" name="TextBox 2508">
          <a:extLst>
            <a:ext uri="{FF2B5EF4-FFF2-40B4-BE49-F238E27FC236}">
              <a16:creationId xmlns:a16="http://schemas.microsoft.com/office/drawing/2014/main" id="{2A3B4768-EA33-4747-A320-E59A650FDC27}"/>
            </a:ext>
          </a:extLst>
        </xdr:cNvPr>
        <xdr:cNvSpPr txBox="1"/>
      </xdr:nvSpPr>
      <xdr:spPr>
        <a:xfrm>
          <a:off x="8702488" y="3336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570</xdr:row>
      <xdr:rowOff>0</xdr:rowOff>
    </xdr:from>
    <xdr:ext cx="194454" cy="557466"/>
    <xdr:sp macro="" textlink="">
      <xdr:nvSpPr>
        <xdr:cNvPr id="2510" name="TextBox 2509">
          <a:extLst>
            <a:ext uri="{FF2B5EF4-FFF2-40B4-BE49-F238E27FC236}">
              <a16:creationId xmlns:a16="http://schemas.microsoft.com/office/drawing/2014/main" id="{6FDC1805-6E52-4D19-AC41-BB355A5AF3D0}"/>
            </a:ext>
          </a:extLst>
        </xdr:cNvPr>
        <xdr:cNvSpPr txBox="1"/>
      </xdr:nvSpPr>
      <xdr:spPr>
        <a:xfrm>
          <a:off x="8702488" y="3336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570</xdr:row>
      <xdr:rowOff>0</xdr:rowOff>
    </xdr:from>
    <xdr:ext cx="194454" cy="557466"/>
    <xdr:sp macro="" textlink="">
      <xdr:nvSpPr>
        <xdr:cNvPr id="2511" name="TextBox 2510">
          <a:extLst>
            <a:ext uri="{FF2B5EF4-FFF2-40B4-BE49-F238E27FC236}">
              <a16:creationId xmlns:a16="http://schemas.microsoft.com/office/drawing/2014/main" id="{3FF37F80-FA9A-47C5-B6CB-3D02151A1333}"/>
            </a:ext>
          </a:extLst>
        </xdr:cNvPr>
        <xdr:cNvSpPr txBox="1"/>
      </xdr:nvSpPr>
      <xdr:spPr>
        <a:xfrm>
          <a:off x="8702488" y="3336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570</xdr:row>
      <xdr:rowOff>0</xdr:rowOff>
    </xdr:from>
    <xdr:ext cx="194454" cy="557466"/>
    <xdr:sp macro="" textlink="">
      <xdr:nvSpPr>
        <xdr:cNvPr id="2512" name="TextBox 2511">
          <a:extLst>
            <a:ext uri="{FF2B5EF4-FFF2-40B4-BE49-F238E27FC236}">
              <a16:creationId xmlns:a16="http://schemas.microsoft.com/office/drawing/2014/main" id="{6713F46B-3AB1-4E47-A19A-60CB0626C538}"/>
            </a:ext>
          </a:extLst>
        </xdr:cNvPr>
        <xdr:cNvSpPr txBox="1"/>
      </xdr:nvSpPr>
      <xdr:spPr>
        <a:xfrm>
          <a:off x="8702488" y="3336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570</xdr:row>
      <xdr:rowOff>0</xdr:rowOff>
    </xdr:from>
    <xdr:ext cx="194454" cy="557466"/>
    <xdr:sp macro="" textlink="">
      <xdr:nvSpPr>
        <xdr:cNvPr id="2513" name="TextBox 2512">
          <a:extLst>
            <a:ext uri="{FF2B5EF4-FFF2-40B4-BE49-F238E27FC236}">
              <a16:creationId xmlns:a16="http://schemas.microsoft.com/office/drawing/2014/main" id="{DC347071-035A-4F28-A047-BE9E64EF4822}"/>
            </a:ext>
          </a:extLst>
        </xdr:cNvPr>
        <xdr:cNvSpPr txBox="1"/>
      </xdr:nvSpPr>
      <xdr:spPr>
        <a:xfrm>
          <a:off x="8702488" y="3336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570</xdr:row>
      <xdr:rowOff>0</xdr:rowOff>
    </xdr:from>
    <xdr:ext cx="194454" cy="557466"/>
    <xdr:sp macro="" textlink="">
      <xdr:nvSpPr>
        <xdr:cNvPr id="2514" name="TextBox 2513">
          <a:extLst>
            <a:ext uri="{FF2B5EF4-FFF2-40B4-BE49-F238E27FC236}">
              <a16:creationId xmlns:a16="http://schemas.microsoft.com/office/drawing/2014/main" id="{B063CE09-1EEF-43A9-8216-EFC08ACA9F5A}"/>
            </a:ext>
          </a:extLst>
        </xdr:cNvPr>
        <xdr:cNvSpPr txBox="1"/>
      </xdr:nvSpPr>
      <xdr:spPr>
        <a:xfrm>
          <a:off x="8702488" y="3336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571</xdr:row>
      <xdr:rowOff>0</xdr:rowOff>
    </xdr:from>
    <xdr:ext cx="194454" cy="557466"/>
    <xdr:sp macro="" textlink="">
      <xdr:nvSpPr>
        <xdr:cNvPr id="2515" name="TextBox 2514">
          <a:extLst>
            <a:ext uri="{FF2B5EF4-FFF2-40B4-BE49-F238E27FC236}">
              <a16:creationId xmlns:a16="http://schemas.microsoft.com/office/drawing/2014/main" id="{9AA9663E-7368-48D4-AE4C-A7508707B482}"/>
            </a:ext>
          </a:extLst>
        </xdr:cNvPr>
        <xdr:cNvSpPr txBox="1"/>
      </xdr:nvSpPr>
      <xdr:spPr>
        <a:xfrm>
          <a:off x="8683438" y="3412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571</xdr:row>
      <xdr:rowOff>0</xdr:rowOff>
    </xdr:from>
    <xdr:ext cx="194454" cy="557466"/>
    <xdr:sp macro="" textlink="">
      <xdr:nvSpPr>
        <xdr:cNvPr id="2516" name="TextBox 2515">
          <a:extLst>
            <a:ext uri="{FF2B5EF4-FFF2-40B4-BE49-F238E27FC236}">
              <a16:creationId xmlns:a16="http://schemas.microsoft.com/office/drawing/2014/main" id="{28888DBB-69BB-4CA0-B1F3-D26B8C57B557}"/>
            </a:ext>
          </a:extLst>
        </xdr:cNvPr>
        <xdr:cNvSpPr txBox="1"/>
      </xdr:nvSpPr>
      <xdr:spPr>
        <a:xfrm>
          <a:off x="8702488" y="3412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571</xdr:row>
      <xdr:rowOff>0</xdr:rowOff>
    </xdr:from>
    <xdr:ext cx="194454" cy="557466"/>
    <xdr:sp macro="" textlink="">
      <xdr:nvSpPr>
        <xdr:cNvPr id="2517" name="TextBox 2516">
          <a:extLst>
            <a:ext uri="{FF2B5EF4-FFF2-40B4-BE49-F238E27FC236}">
              <a16:creationId xmlns:a16="http://schemas.microsoft.com/office/drawing/2014/main" id="{ECCB3339-2EFD-4B41-B77F-43E7E3BD1601}"/>
            </a:ext>
          </a:extLst>
        </xdr:cNvPr>
        <xdr:cNvSpPr txBox="1"/>
      </xdr:nvSpPr>
      <xdr:spPr>
        <a:xfrm>
          <a:off x="8702488" y="3412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571</xdr:row>
      <xdr:rowOff>0</xdr:rowOff>
    </xdr:from>
    <xdr:ext cx="194454" cy="557466"/>
    <xdr:sp macro="" textlink="">
      <xdr:nvSpPr>
        <xdr:cNvPr id="2518" name="TextBox 2517">
          <a:extLst>
            <a:ext uri="{FF2B5EF4-FFF2-40B4-BE49-F238E27FC236}">
              <a16:creationId xmlns:a16="http://schemas.microsoft.com/office/drawing/2014/main" id="{38F252E1-7016-40F7-8398-AAA8E5AB5CEE}"/>
            </a:ext>
          </a:extLst>
        </xdr:cNvPr>
        <xdr:cNvSpPr txBox="1"/>
      </xdr:nvSpPr>
      <xdr:spPr>
        <a:xfrm>
          <a:off x="8702488" y="3412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571</xdr:row>
      <xdr:rowOff>0</xdr:rowOff>
    </xdr:from>
    <xdr:ext cx="194454" cy="557466"/>
    <xdr:sp macro="" textlink="">
      <xdr:nvSpPr>
        <xdr:cNvPr id="2519" name="TextBox 2518">
          <a:extLst>
            <a:ext uri="{FF2B5EF4-FFF2-40B4-BE49-F238E27FC236}">
              <a16:creationId xmlns:a16="http://schemas.microsoft.com/office/drawing/2014/main" id="{E89B53C0-908C-4D94-AA9A-F88F1774D163}"/>
            </a:ext>
          </a:extLst>
        </xdr:cNvPr>
        <xdr:cNvSpPr txBox="1"/>
      </xdr:nvSpPr>
      <xdr:spPr>
        <a:xfrm>
          <a:off x="8702488" y="3412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571</xdr:row>
      <xdr:rowOff>0</xdr:rowOff>
    </xdr:from>
    <xdr:ext cx="194454" cy="557466"/>
    <xdr:sp macro="" textlink="">
      <xdr:nvSpPr>
        <xdr:cNvPr id="2520" name="TextBox 2519">
          <a:extLst>
            <a:ext uri="{FF2B5EF4-FFF2-40B4-BE49-F238E27FC236}">
              <a16:creationId xmlns:a16="http://schemas.microsoft.com/office/drawing/2014/main" id="{42BBF41A-2D4E-46E9-83E6-2A5581D14617}"/>
            </a:ext>
          </a:extLst>
        </xdr:cNvPr>
        <xdr:cNvSpPr txBox="1"/>
      </xdr:nvSpPr>
      <xdr:spPr>
        <a:xfrm>
          <a:off x="8702488" y="3412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571</xdr:row>
      <xdr:rowOff>0</xdr:rowOff>
    </xdr:from>
    <xdr:ext cx="194454" cy="557466"/>
    <xdr:sp macro="" textlink="">
      <xdr:nvSpPr>
        <xdr:cNvPr id="2521" name="TextBox 2520">
          <a:extLst>
            <a:ext uri="{FF2B5EF4-FFF2-40B4-BE49-F238E27FC236}">
              <a16:creationId xmlns:a16="http://schemas.microsoft.com/office/drawing/2014/main" id="{EEDB0238-0499-46CA-8B99-DA59336FCE0B}"/>
            </a:ext>
          </a:extLst>
        </xdr:cNvPr>
        <xdr:cNvSpPr txBox="1"/>
      </xdr:nvSpPr>
      <xdr:spPr>
        <a:xfrm>
          <a:off x="8702488" y="3412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571</xdr:row>
      <xdr:rowOff>0</xdr:rowOff>
    </xdr:from>
    <xdr:ext cx="194454" cy="557466"/>
    <xdr:sp macro="" textlink="">
      <xdr:nvSpPr>
        <xdr:cNvPr id="2522" name="TextBox 2521">
          <a:extLst>
            <a:ext uri="{FF2B5EF4-FFF2-40B4-BE49-F238E27FC236}">
              <a16:creationId xmlns:a16="http://schemas.microsoft.com/office/drawing/2014/main" id="{63676F14-CCA3-4BDF-9D11-84A50D7E460F}"/>
            </a:ext>
          </a:extLst>
        </xdr:cNvPr>
        <xdr:cNvSpPr txBox="1"/>
      </xdr:nvSpPr>
      <xdr:spPr>
        <a:xfrm>
          <a:off x="8683438" y="3412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571</xdr:row>
      <xdr:rowOff>0</xdr:rowOff>
    </xdr:from>
    <xdr:ext cx="194454" cy="557466"/>
    <xdr:sp macro="" textlink="">
      <xdr:nvSpPr>
        <xdr:cNvPr id="2523" name="TextBox 2522">
          <a:extLst>
            <a:ext uri="{FF2B5EF4-FFF2-40B4-BE49-F238E27FC236}">
              <a16:creationId xmlns:a16="http://schemas.microsoft.com/office/drawing/2014/main" id="{A5029857-B143-45F2-9935-419B7ADA6387}"/>
            </a:ext>
          </a:extLst>
        </xdr:cNvPr>
        <xdr:cNvSpPr txBox="1"/>
      </xdr:nvSpPr>
      <xdr:spPr>
        <a:xfrm>
          <a:off x="8702488" y="3412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571</xdr:row>
      <xdr:rowOff>0</xdr:rowOff>
    </xdr:from>
    <xdr:ext cx="194454" cy="557466"/>
    <xdr:sp macro="" textlink="">
      <xdr:nvSpPr>
        <xdr:cNvPr id="2524" name="TextBox 2523">
          <a:extLst>
            <a:ext uri="{FF2B5EF4-FFF2-40B4-BE49-F238E27FC236}">
              <a16:creationId xmlns:a16="http://schemas.microsoft.com/office/drawing/2014/main" id="{A951558F-BD69-4D96-9860-460D5DF5E40B}"/>
            </a:ext>
          </a:extLst>
        </xdr:cNvPr>
        <xdr:cNvSpPr txBox="1"/>
      </xdr:nvSpPr>
      <xdr:spPr>
        <a:xfrm>
          <a:off x="8702488" y="3412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571</xdr:row>
      <xdr:rowOff>0</xdr:rowOff>
    </xdr:from>
    <xdr:ext cx="194454" cy="557466"/>
    <xdr:sp macro="" textlink="">
      <xdr:nvSpPr>
        <xdr:cNvPr id="2525" name="TextBox 2524">
          <a:extLst>
            <a:ext uri="{FF2B5EF4-FFF2-40B4-BE49-F238E27FC236}">
              <a16:creationId xmlns:a16="http://schemas.microsoft.com/office/drawing/2014/main" id="{13BF6642-377E-46AC-9FC8-55DD13C2CB8C}"/>
            </a:ext>
          </a:extLst>
        </xdr:cNvPr>
        <xdr:cNvSpPr txBox="1"/>
      </xdr:nvSpPr>
      <xdr:spPr>
        <a:xfrm>
          <a:off x="8702488" y="3412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571</xdr:row>
      <xdr:rowOff>0</xdr:rowOff>
    </xdr:from>
    <xdr:ext cx="194454" cy="557466"/>
    <xdr:sp macro="" textlink="">
      <xdr:nvSpPr>
        <xdr:cNvPr id="2526" name="TextBox 2525">
          <a:extLst>
            <a:ext uri="{FF2B5EF4-FFF2-40B4-BE49-F238E27FC236}">
              <a16:creationId xmlns:a16="http://schemas.microsoft.com/office/drawing/2014/main" id="{F5E272DA-6266-4450-A624-7E7EDF1F81C2}"/>
            </a:ext>
          </a:extLst>
        </xdr:cNvPr>
        <xdr:cNvSpPr txBox="1"/>
      </xdr:nvSpPr>
      <xdr:spPr>
        <a:xfrm>
          <a:off x="8702488" y="3412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571</xdr:row>
      <xdr:rowOff>0</xdr:rowOff>
    </xdr:from>
    <xdr:ext cx="194454" cy="557466"/>
    <xdr:sp macro="" textlink="">
      <xdr:nvSpPr>
        <xdr:cNvPr id="2527" name="TextBox 2526">
          <a:extLst>
            <a:ext uri="{FF2B5EF4-FFF2-40B4-BE49-F238E27FC236}">
              <a16:creationId xmlns:a16="http://schemas.microsoft.com/office/drawing/2014/main" id="{8D1CA54B-3041-4858-A474-8CE22BA195E3}"/>
            </a:ext>
          </a:extLst>
        </xdr:cNvPr>
        <xdr:cNvSpPr txBox="1"/>
      </xdr:nvSpPr>
      <xdr:spPr>
        <a:xfrm>
          <a:off x="8702488" y="3412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571</xdr:row>
      <xdr:rowOff>0</xdr:rowOff>
    </xdr:from>
    <xdr:ext cx="194454" cy="557466"/>
    <xdr:sp macro="" textlink="">
      <xdr:nvSpPr>
        <xdr:cNvPr id="2528" name="TextBox 2527">
          <a:extLst>
            <a:ext uri="{FF2B5EF4-FFF2-40B4-BE49-F238E27FC236}">
              <a16:creationId xmlns:a16="http://schemas.microsoft.com/office/drawing/2014/main" id="{C27178D8-9AF5-4286-A559-8F9BA49FCC40}"/>
            </a:ext>
          </a:extLst>
        </xdr:cNvPr>
        <xdr:cNvSpPr txBox="1"/>
      </xdr:nvSpPr>
      <xdr:spPr>
        <a:xfrm>
          <a:off x="8702488" y="3412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571</xdr:row>
      <xdr:rowOff>0</xdr:rowOff>
    </xdr:from>
    <xdr:ext cx="194454" cy="557466"/>
    <xdr:sp macro="" textlink="">
      <xdr:nvSpPr>
        <xdr:cNvPr id="2529" name="TextBox 2528">
          <a:extLst>
            <a:ext uri="{FF2B5EF4-FFF2-40B4-BE49-F238E27FC236}">
              <a16:creationId xmlns:a16="http://schemas.microsoft.com/office/drawing/2014/main" id="{7C2ECA83-1FE2-41FA-BDDA-61A2455C79ED}"/>
            </a:ext>
          </a:extLst>
        </xdr:cNvPr>
        <xdr:cNvSpPr txBox="1"/>
      </xdr:nvSpPr>
      <xdr:spPr>
        <a:xfrm>
          <a:off x="8683438" y="3412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571</xdr:row>
      <xdr:rowOff>0</xdr:rowOff>
    </xdr:from>
    <xdr:ext cx="194454" cy="557466"/>
    <xdr:sp macro="" textlink="">
      <xdr:nvSpPr>
        <xdr:cNvPr id="2530" name="TextBox 2529">
          <a:extLst>
            <a:ext uri="{FF2B5EF4-FFF2-40B4-BE49-F238E27FC236}">
              <a16:creationId xmlns:a16="http://schemas.microsoft.com/office/drawing/2014/main" id="{B5B13CA9-32C4-4030-859A-225FB2305F20}"/>
            </a:ext>
          </a:extLst>
        </xdr:cNvPr>
        <xdr:cNvSpPr txBox="1"/>
      </xdr:nvSpPr>
      <xdr:spPr>
        <a:xfrm>
          <a:off x="8702488" y="3412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571</xdr:row>
      <xdr:rowOff>0</xdr:rowOff>
    </xdr:from>
    <xdr:ext cx="194454" cy="557466"/>
    <xdr:sp macro="" textlink="">
      <xdr:nvSpPr>
        <xdr:cNvPr id="2531" name="TextBox 2530">
          <a:extLst>
            <a:ext uri="{FF2B5EF4-FFF2-40B4-BE49-F238E27FC236}">
              <a16:creationId xmlns:a16="http://schemas.microsoft.com/office/drawing/2014/main" id="{52D64BA9-C3CF-4628-8208-C99D15EFF865}"/>
            </a:ext>
          </a:extLst>
        </xdr:cNvPr>
        <xdr:cNvSpPr txBox="1"/>
      </xdr:nvSpPr>
      <xdr:spPr>
        <a:xfrm>
          <a:off x="8702488" y="3412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571</xdr:row>
      <xdr:rowOff>0</xdr:rowOff>
    </xdr:from>
    <xdr:ext cx="194454" cy="557466"/>
    <xdr:sp macro="" textlink="">
      <xdr:nvSpPr>
        <xdr:cNvPr id="2532" name="TextBox 2531">
          <a:extLst>
            <a:ext uri="{FF2B5EF4-FFF2-40B4-BE49-F238E27FC236}">
              <a16:creationId xmlns:a16="http://schemas.microsoft.com/office/drawing/2014/main" id="{C477FFEA-FCE8-4D4B-944B-A400A05727A7}"/>
            </a:ext>
          </a:extLst>
        </xdr:cNvPr>
        <xdr:cNvSpPr txBox="1"/>
      </xdr:nvSpPr>
      <xdr:spPr>
        <a:xfrm>
          <a:off x="8702488" y="3412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571</xdr:row>
      <xdr:rowOff>0</xdr:rowOff>
    </xdr:from>
    <xdr:ext cx="194454" cy="557466"/>
    <xdr:sp macro="" textlink="">
      <xdr:nvSpPr>
        <xdr:cNvPr id="2533" name="TextBox 2532">
          <a:extLst>
            <a:ext uri="{FF2B5EF4-FFF2-40B4-BE49-F238E27FC236}">
              <a16:creationId xmlns:a16="http://schemas.microsoft.com/office/drawing/2014/main" id="{3D5C3665-D041-4CB7-8B07-8BB2400FCC1A}"/>
            </a:ext>
          </a:extLst>
        </xdr:cNvPr>
        <xdr:cNvSpPr txBox="1"/>
      </xdr:nvSpPr>
      <xdr:spPr>
        <a:xfrm>
          <a:off x="8702488" y="3412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571</xdr:row>
      <xdr:rowOff>0</xdr:rowOff>
    </xdr:from>
    <xdr:ext cx="194454" cy="557466"/>
    <xdr:sp macro="" textlink="">
      <xdr:nvSpPr>
        <xdr:cNvPr id="2534" name="TextBox 2533">
          <a:extLst>
            <a:ext uri="{FF2B5EF4-FFF2-40B4-BE49-F238E27FC236}">
              <a16:creationId xmlns:a16="http://schemas.microsoft.com/office/drawing/2014/main" id="{B7D29972-69A7-4A51-84B4-714E21B18577}"/>
            </a:ext>
          </a:extLst>
        </xdr:cNvPr>
        <xdr:cNvSpPr txBox="1"/>
      </xdr:nvSpPr>
      <xdr:spPr>
        <a:xfrm>
          <a:off x="8702488" y="3412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571</xdr:row>
      <xdr:rowOff>0</xdr:rowOff>
    </xdr:from>
    <xdr:ext cx="194454" cy="557466"/>
    <xdr:sp macro="" textlink="">
      <xdr:nvSpPr>
        <xdr:cNvPr id="2535" name="TextBox 2534">
          <a:extLst>
            <a:ext uri="{FF2B5EF4-FFF2-40B4-BE49-F238E27FC236}">
              <a16:creationId xmlns:a16="http://schemas.microsoft.com/office/drawing/2014/main" id="{3902299E-1A27-4803-B0C9-4AB59166E669}"/>
            </a:ext>
          </a:extLst>
        </xdr:cNvPr>
        <xdr:cNvSpPr txBox="1"/>
      </xdr:nvSpPr>
      <xdr:spPr>
        <a:xfrm>
          <a:off x="8702488" y="3412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571</xdr:row>
      <xdr:rowOff>0</xdr:rowOff>
    </xdr:from>
    <xdr:ext cx="194454" cy="557466"/>
    <xdr:sp macro="" textlink="">
      <xdr:nvSpPr>
        <xdr:cNvPr id="2536" name="TextBox 2535">
          <a:extLst>
            <a:ext uri="{FF2B5EF4-FFF2-40B4-BE49-F238E27FC236}">
              <a16:creationId xmlns:a16="http://schemas.microsoft.com/office/drawing/2014/main" id="{021467AF-7742-4DAB-905A-3E35347EEE96}"/>
            </a:ext>
          </a:extLst>
        </xdr:cNvPr>
        <xdr:cNvSpPr txBox="1"/>
      </xdr:nvSpPr>
      <xdr:spPr>
        <a:xfrm>
          <a:off x="8683438" y="3412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571</xdr:row>
      <xdr:rowOff>0</xdr:rowOff>
    </xdr:from>
    <xdr:ext cx="194454" cy="557466"/>
    <xdr:sp macro="" textlink="">
      <xdr:nvSpPr>
        <xdr:cNvPr id="2537" name="TextBox 2536">
          <a:extLst>
            <a:ext uri="{FF2B5EF4-FFF2-40B4-BE49-F238E27FC236}">
              <a16:creationId xmlns:a16="http://schemas.microsoft.com/office/drawing/2014/main" id="{76E5A9D8-8233-4B69-8A4F-AB60E1F35951}"/>
            </a:ext>
          </a:extLst>
        </xdr:cNvPr>
        <xdr:cNvSpPr txBox="1"/>
      </xdr:nvSpPr>
      <xdr:spPr>
        <a:xfrm>
          <a:off x="8702488" y="3412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571</xdr:row>
      <xdr:rowOff>0</xdr:rowOff>
    </xdr:from>
    <xdr:ext cx="194454" cy="557466"/>
    <xdr:sp macro="" textlink="">
      <xdr:nvSpPr>
        <xdr:cNvPr id="2538" name="TextBox 2537">
          <a:extLst>
            <a:ext uri="{FF2B5EF4-FFF2-40B4-BE49-F238E27FC236}">
              <a16:creationId xmlns:a16="http://schemas.microsoft.com/office/drawing/2014/main" id="{BF716448-4018-4797-A465-61AE7EA04E93}"/>
            </a:ext>
          </a:extLst>
        </xdr:cNvPr>
        <xdr:cNvSpPr txBox="1"/>
      </xdr:nvSpPr>
      <xdr:spPr>
        <a:xfrm>
          <a:off x="8702488" y="3412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571</xdr:row>
      <xdr:rowOff>0</xdr:rowOff>
    </xdr:from>
    <xdr:ext cx="194454" cy="557466"/>
    <xdr:sp macro="" textlink="">
      <xdr:nvSpPr>
        <xdr:cNvPr id="2539" name="TextBox 2538">
          <a:extLst>
            <a:ext uri="{FF2B5EF4-FFF2-40B4-BE49-F238E27FC236}">
              <a16:creationId xmlns:a16="http://schemas.microsoft.com/office/drawing/2014/main" id="{D82202EC-9425-4834-AA10-7977CAF81B45}"/>
            </a:ext>
          </a:extLst>
        </xdr:cNvPr>
        <xdr:cNvSpPr txBox="1"/>
      </xdr:nvSpPr>
      <xdr:spPr>
        <a:xfrm>
          <a:off x="8702488" y="3412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571</xdr:row>
      <xdr:rowOff>0</xdr:rowOff>
    </xdr:from>
    <xdr:ext cx="194454" cy="557466"/>
    <xdr:sp macro="" textlink="">
      <xdr:nvSpPr>
        <xdr:cNvPr id="2540" name="TextBox 2539">
          <a:extLst>
            <a:ext uri="{FF2B5EF4-FFF2-40B4-BE49-F238E27FC236}">
              <a16:creationId xmlns:a16="http://schemas.microsoft.com/office/drawing/2014/main" id="{CBF00174-27B5-457B-916D-624C7EB25047}"/>
            </a:ext>
          </a:extLst>
        </xdr:cNvPr>
        <xdr:cNvSpPr txBox="1"/>
      </xdr:nvSpPr>
      <xdr:spPr>
        <a:xfrm>
          <a:off x="8702488" y="3412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571</xdr:row>
      <xdr:rowOff>0</xdr:rowOff>
    </xdr:from>
    <xdr:ext cx="194454" cy="557466"/>
    <xdr:sp macro="" textlink="">
      <xdr:nvSpPr>
        <xdr:cNvPr id="2541" name="TextBox 2540">
          <a:extLst>
            <a:ext uri="{FF2B5EF4-FFF2-40B4-BE49-F238E27FC236}">
              <a16:creationId xmlns:a16="http://schemas.microsoft.com/office/drawing/2014/main" id="{84A10A06-CD30-43F0-9E44-DE1438D780B1}"/>
            </a:ext>
          </a:extLst>
        </xdr:cNvPr>
        <xdr:cNvSpPr txBox="1"/>
      </xdr:nvSpPr>
      <xdr:spPr>
        <a:xfrm>
          <a:off x="8702488" y="3412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571</xdr:row>
      <xdr:rowOff>0</xdr:rowOff>
    </xdr:from>
    <xdr:ext cx="194454" cy="557466"/>
    <xdr:sp macro="" textlink="">
      <xdr:nvSpPr>
        <xdr:cNvPr id="2542" name="TextBox 2541">
          <a:extLst>
            <a:ext uri="{FF2B5EF4-FFF2-40B4-BE49-F238E27FC236}">
              <a16:creationId xmlns:a16="http://schemas.microsoft.com/office/drawing/2014/main" id="{CC385586-809B-4EE6-8A6C-167BC23C1738}"/>
            </a:ext>
          </a:extLst>
        </xdr:cNvPr>
        <xdr:cNvSpPr txBox="1"/>
      </xdr:nvSpPr>
      <xdr:spPr>
        <a:xfrm>
          <a:off x="8702488" y="3412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572</xdr:row>
      <xdr:rowOff>0</xdr:rowOff>
    </xdr:from>
    <xdr:ext cx="194454" cy="557466"/>
    <xdr:sp macro="" textlink="">
      <xdr:nvSpPr>
        <xdr:cNvPr id="2543" name="TextBox 2542">
          <a:extLst>
            <a:ext uri="{FF2B5EF4-FFF2-40B4-BE49-F238E27FC236}">
              <a16:creationId xmlns:a16="http://schemas.microsoft.com/office/drawing/2014/main" id="{7809F401-FD46-4624-ADFE-4D56ED678E0B}"/>
            </a:ext>
          </a:extLst>
        </xdr:cNvPr>
        <xdr:cNvSpPr txBox="1"/>
      </xdr:nvSpPr>
      <xdr:spPr>
        <a:xfrm>
          <a:off x="8683438" y="3489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572</xdr:row>
      <xdr:rowOff>0</xdr:rowOff>
    </xdr:from>
    <xdr:ext cx="194454" cy="557466"/>
    <xdr:sp macro="" textlink="">
      <xdr:nvSpPr>
        <xdr:cNvPr id="2544" name="TextBox 2543">
          <a:extLst>
            <a:ext uri="{FF2B5EF4-FFF2-40B4-BE49-F238E27FC236}">
              <a16:creationId xmlns:a16="http://schemas.microsoft.com/office/drawing/2014/main" id="{F44B2A1A-8201-4B74-98D1-9CB9B61FBE66}"/>
            </a:ext>
          </a:extLst>
        </xdr:cNvPr>
        <xdr:cNvSpPr txBox="1"/>
      </xdr:nvSpPr>
      <xdr:spPr>
        <a:xfrm>
          <a:off x="8702488" y="3489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572</xdr:row>
      <xdr:rowOff>0</xdr:rowOff>
    </xdr:from>
    <xdr:ext cx="194454" cy="557466"/>
    <xdr:sp macro="" textlink="">
      <xdr:nvSpPr>
        <xdr:cNvPr id="2545" name="TextBox 2544">
          <a:extLst>
            <a:ext uri="{FF2B5EF4-FFF2-40B4-BE49-F238E27FC236}">
              <a16:creationId xmlns:a16="http://schemas.microsoft.com/office/drawing/2014/main" id="{3C189BC8-59A2-46F3-8291-EAE5DAE00B58}"/>
            </a:ext>
          </a:extLst>
        </xdr:cNvPr>
        <xdr:cNvSpPr txBox="1"/>
      </xdr:nvSpPr>
      <xdr:spPr>
        <a:xfrm>
          <a:off x="8702488" y="3489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572</xdr:row>
      <xdr:rowOff>0</xdr:rowOff>
    </xdr:from>
    <xdr:ext cx="194454" cy="557466"/>
    <xdr:sp macro="" textlink="">
      <xdr:nvSpPr>
        <xdr:cNvPr id="2546" name="TextBox 2545">
          <a:extLst>
            <a:ext uri="{FF2B5EF4-FFF2-40B4-BE49-F238E27FC236}">
              <a16:creationId xmlns:a16="http://schemas.microsoft.com/office/drawing/2014/main" id="{650188E1-A4D1-44D5-97E0-1DD260FDCA01}"/>
            </a:ext>
          </a:extLst>
        </xdr:cNvPr>
        <xdr:cNvSpPr txBox="1"/>
      </xdr:nvSpPr>
      <xdr:spPr>
        <a:xfrm>
          <a:off x="8702488" y="3489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572</xdr:row>
      <xdr:rowOff>0</xdr:rowOff>
    </xdr:from>
    <xdr:ext cx="194454" cy="557466"/>
    <xdr:sp macro="" textlink="">
      <xdr:nvSpPr>
        <xdr:cNvPr id="2547" name="TextBox 2546">
          <a:extLst>
            <a:ext uri="{FF2B5EF4-FFF2-40B4-BE49-F238E27FC236}">
              <a16:creationId xmlns:a16="http://schemas.microsoft.com/office/drawing/2014/main" id="{A1FA7B7C-61C1-4D5F-A257-71A971EC3965}"/>
            </a:ext>
          </a:extLst>
        </xdr:cNvPr>
        <xdr:cNvSpPr txBox="1"/>
      </xdr:nvSpPr>
      <xdr:spPr>
        <a:xfrm>
          <a:off x="8702488" y="3489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572</xdr:row>
      <xdr:rowOff>0</xdr:rowOff>
    </xdr:from>
    <xdr:ext cx="194454" cy="557466"/>
    <xdr:sp macro="" textlink="">
      <xdr:nvSpPr>
        <xdr:cNvPr id="2548" name="TextBox 2547">
          <a:extLst>
            <a:ext uri="{FF2B5EF4-FFF2-40B4-BE49-F238E27FC236}">
              <a16:creationId xmlns:a16="http://schemas.microsoft.com/office/drawing/2014/main" id="{93CF0924-4661-4218-841D-8FDD0FB29E98}"/>
            </a:ext>
          </a:extLst>
        </xdr:cNvPr>
        <xdr:cNvSpPr txBox="1"/>
      </xdr:nvSpPr>
      <xdr:spPr>
        <a:xfrm>
          <a:off x="8702488" y="3489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572</xdr:row>
      <xdr:rowOff>0</xdr:rowOff>
    </xdr:from>
    <xdr:ext cx="194454" cy="557466"/>
    <xdr:sp macro="" textlink="">
      <xdr:nvSpPr>
        <xdr:cNvPr id="2549" name="TextBox 2548">
          <a:extLst>
            <a:ext uri="{FF2B5EF4-FFF2-40B4-BE49-F238E27FC236}">
              <a16:creationId xmlns:a16="http://schemas.microsoft.com/office/drawing/2014/main" id="{E7179EEA-9606-419B-9E0F-FF6A8A2EEE69}"/>
            </a:ext>
          </a:extLst>
        </xdr:cNvPr>
        <xdr:cNvSpPr txBox="1"/>
      </xdr:nvSpPr>
      <xdr:spPr>
        <a:xfrm>
          <a:off x="8702488" y="3489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572</xdr:row>
      <xdr:rowOff>0</xdr:rowOff>
    </xdr:from>
    <xdr:ext cx="194454" cy="557466"/>
    <xdr:sp macro="" textlink="">
      <xdr:nvSpPr>
        <xdr:cNvPr id="2550" name="TextBox 2549">
          <a:extLst>
            <a:ext uri="{FF2B5EF4-FFF2-40B4-BE49-F238E27FC236}">
              <a16:creationId xmlns:a16="http://schemas.microsoft.com/office/drawing/2014/main" id="{BC3101FD-AAA7-49C9-95D9-E9675E6FB534}"/>
            </a:ext>
          </a:extLst>
        </xdr:cNvPr>
        <xdr:cNvSpPr txBox="1"/>
      </xdr:nvSpPr>
      <xdr:spPr>
        <a:xfrm>
          <a:off x="8683438" y="3489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572</xdr:row>
      <xdr:rowOff>0</xdr:rowOff>
    </xdr:from>
    <xdr:ext cx="194454" cy="557466"/>
    <xdr:sp macro="" textlink="">
      <xdr:nvSpPr>
        <xdr:cNvPr id="2551" name="TextBox 2550">
          <a:extLst>
            <a:ext uri="{FF2B5EF4-FFF2-40B4-BE49-F238E27FC236}">
              <a16:creationId xmlns:a16="http://schemas.microsoft.com/office/drawing/2014/main" id="{D4C0BE29-8642-4AAC-84E2-44D15712920C}"/>
            </a:ext>
          </a:extLst>
        </xdr:cNvPr>
        <xdr:cNvSpPr txBox="1"/>
      </xdr:nvSpPr>
      <xdr:spPr>
        <a:xfrm>
          <a:off x="8702488" y="3489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572</xdr:row>
      <xdr:rowOff>0</xdr:rowOff>
    </xdr:from>
    <xdr:ext cx="194454" cy="557466"/>
    <xdr:sp macro="" textlink="">
      <xdr:nvSpPr>
        <xdr:cNvPr id="2552" name="TextBox 2551">
          <a:extLst>
            <a:ext uri="{FF2B5EF4-FFF2-40B4-BE49-F238E27FC236}">
              <a16:creationId xmlns:a16="http://schemas.microsoft.com/office/drawing/2014/main" id="{6B6B3066-928A-4873-8316-9698CB83D8AA}"/>
            </a:ext>
          </a:extLst>
        </xdr:cNvPr>
        <xdr:cNvSpPr txBox="1"/>
      </xdr:nvSpPr>
      <xdr:spPr>
        <a:xfrm>
          <a:off x="8702488" y="3489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572</xdr:row>
      <xdr:rowOff>0</xdr:rowOff>
    </xdr:from>
    <xdr:ext cx="194454" cy="557466"/>
    <xdr:sp macro="" textlink="">
      <xdr:nvSpPr>
        <xdr:cNvPr id="2553" name="TextBox 2552">
          <a:extLst>
            <a:ext uri="{FF2B5EF4-FFF2-40B4-BE49-F238E27FC236}">
              <a16:creationId xmlns:a16="http://schemas.microsoft.com/office/drawing/2014/main" id="{742C7095-0398-4E1A-9ADC-F6C094820D68}"/>
            </a:ext>
          </a:extLst>
        </xdr:cNvPr>
        <xdr:cNvSpPr txBox="1"/>
      </xdr:nvSpPr>
      <xdr:spPr>
        <a:xfrm>
          <a:off x="8702488" y="3489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572</xdr:row>
      <xdr:rowOff>0</xdr:rowOff>
    </xdr:from>
    <xdr:ext cx="194454" cy="557466"/>
    <xdr:sp macro="" textlink="">
      <xdr:nvSpPr>
        <xdr:cNvPr id="2554" name="TextBox 2553">
          <a:extLst>
            <a:ext uri="{FF2B5EF4-FFF2-40B4-BE49-F238E27FC236}">
              <a16:creationId xmlns:a16="http://schemas.microsoft.com/office/drawing/2014/main" id="{9DC50714-EE97-41E2-9997-2FF670A745F7}"/>
            </a:ext>
          </a:extLst>
        </xdr:cNvPr>
        <xdr:cNvSpPr txBox="1"/>
      </xdr:nvSpPr>
      <xdr:spPr>
        <a:xfrm>
          <a:off x="8702488" y="3489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572</xdr:row>
      <xdr:rowOff>0</xdr:rowOff>
    </xdr:from>
    <xdr:ext cx="194454" cy="557466"/>
    <xdr:sp macro="" textlink="">
      <xdr:nvSpPr>
        <xdr:cNvPr id="2555" name="TextBox 2554">
          <a:extLst>
            <a:ext uri="{FF2B5EF4-FFF2-40B4-BE49-F238E27FC236}">
              <a16:creationId xmlns:a16="http://schemas.microsoft.com/office/drawing/2014/main" id="{BCD8B531-E193-4DC3-A71F-8856A999FDC9}"/>
            </a:ext>
          </a:extLst>
        </xdr:cNvPr>
        <xdr:cNvSpPr txBox="1"/>
      </xdr:nvSpPr>
      <xdr:spPr>
        <a:xfrm>
          <a:off x="8702488" y="3489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572</xdr:row>
      <xdr:rowOff>0</xdr:rowOff>
    </xdr:from>
    <xdr:ext cx="194454" cy="557466"/>
    <xdr:sp macro="" textlink="">
      <xdr:nvSpPr>
        <xdr:cNvPr id="2556" name="TextBox 2555">
          <a:extLst>
            <a:ext uri="{FF2B5EF4-FFF2-40B4-BE49-F238E27FC236}">
              <a16:creationId xmlns:a16="http://schemas.microsoft.com/office/drawing/2014/main" id="{92B25F97-D663-4546-BDA8-812F4AA8DCEF}"/>
            </a:ext>
          </a:extLst>
        </xdr:cNvPr>
        <xdr:cNvSpPr txBox="1"/>
      </xdr:nvSpPr>
      <xdr:spPr>
        <a:xfrm>
          <a:off x="8702488" y="3489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572</xdr:row>
      <xdr:rowOff>0</xdr:rowOff>
    </xdr:from>
    <xdr:ext cx="194454" cy="557466"/>
    <xdr:sp macro="" textlink="">
      <xdr:nvSpPr>
        <xdr:cNvPr id="2557" name="TextBox 2556">
          <a:extLst>
            <a:ext uri="{FF2B5EF4-FFF2-40B4-BE49-F238E27FC236}">
              <a16:creationId xmlns:a16="http://schemas.microsoft.com/office/drawing/2014/main" id="{D7D7F54B-7D25-42BF-AD25-1E1B26F41540}"/>
            </a:ext>
          </a:extLst>
        </xdr:cNvPr>
        <xdr:cNvSpPr txBox="1"/>
      </xdr:nvSpPr>
      <xdr:spPr>
        <a:xfrm>
          <a:off x="8683438" y="3489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572</xdr:row>
      <xdr:rowOff>0</xdr:rowOff>
    </xdr:from>
    <xdr:ext cx="194454" cy="557466"/>
    <xdr:sp macro="" textlink="">
      <xdr:nvSpPr>
        <xdr:cNvPr id="2558" name="TextBox 2557">
          <a:extLst>
            <a:ext uri="{FF2B5EF4-FFF2-40B4-BE49-F238E27FC236}">
              <a16:creationId xmlns:a16="http://schemas.microsoft.com/office/drawing/2014/main" id="{473FBFF0-7547-402C-9B43-201EB6C36E26}"/>
            </a:ext>
          </a:extLst>
        </xdr:cNvPr>
        <xdr:cNvSpPr txBox="1"/>
      </xdr:nvSpPr>
      <xdr:spPr>
        <a:xfrm>
          <a:off x="8702488" y="3489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572</xdr:row>
      <xdr:rowOff>0</xdr:rowOff>
    </xdr:from>
    <xdr:ext cx="194454" cy="557466"/>
    <xdr:sp macro="" textlink="">
      <xdr:nvSpPr>
        <xdr:cNvPr id="2559" name="TextBox 2558">
          <a:extLst>
            <a:ext uri="{FF2B5EF4-FFF2-40B4-BE49-F238E27FC236}">
              <a16:creationId xmlns:a16="http://schemas.microsoft.com/office/drawing/2014/main" id="{D9767BCA-E411-4BB2-94F9-6EB7D956A7B4}"/>
            </a:ext>
          </a:extLst>
        </xdr:cNvPr>
        <xdr:cNvSpPr txBox="1"/>
      </xdr:nvSpPr>
      <xdr:spPr>
        <a:xfrm>
          <a:off x="8702488" y="3489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572</xdr:row>
      <xdr:rowOff>0</xdr:rowOff>
    </xdr:from>
    <xdr:ext cx="194454" cy="557466"/>
    <xdr:sp macro="" textlink="">
      <xdr:nvSpPr>
        <xdr:cNvPr id="2560" name="TextBox 2559">
          <a:extLst>
            <a:ext uri="{FF2B5EF4-FFF2-40B4-BE49-F238E27FC236}">
              <a16:creationId xmlns:a16="http://schemas.microsoft.com/office/drawing/2014/main" id="{FF9D3533-DF40-4C2A-A457-7F6ADD01C844}"/>
            </a:ext>
          </a:extLst>
        </xdr:cNvPr>
        <xdr:cNvSpPr txBox="1"/>
      </xdr:nvSpPr>
      <xdr:spPr>
        <a:xfrm>
          <a:off x="8702488" y="3489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572</xdr:row>
      <xdr:rowOff>0</xdr:rowOff>
    </xdr:from>
    <xdr:ext cx="194454" cy="557466"/>
    <xdr:sp macro="" textlink="">
      <xdr:nvSpPr>
        <xdr:cNvPr id="2561" name="TextBox 2560">
          <a:extLst>
            <a:ext uri="{FF2B5EF4-FFF2-40B4-BE49-F238E27FC236}">
              <a16:creationId xmlns:a16="http://schemas.microsoft.com/office/drawing/2014/main" id="{7EB3C29B-490F-4461-85E4-28D334D00C30}"/>
            </a:ext>
          </a:extLst>
        </xdr:cNvPr>
        <xdr:cNvSpPr txBox="1"/>
      </xdr:nvSpPr>
      <xdr:spPr>
        <a:xfrm>
          <a:off x="8702488" y="3489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572</xdr:row>
      <xdr:rowOff>0</xdr:rowOff>
    </xdr:from>
    <xdr:ext cx="194454" cy="557466"/>
    <xdr:sp macro="" textlink="">
      <xdr:nvSpPr>
        <xdr:cNvPr id="2562" name="TextBox 2561">
          <a:extLst>
            <a:ext uri="{FF2B5EF4-FFF2-40B4-BE49-F238E27FC236}">
              <a16:creationId xmlns:a16="http://schemas.microsoft.com/office/drawing/2014/main" id="{3A2F5C89-E4B1-454B-85BF-79F6D2138357}"/>
            </a:ext>
          </a:extLst>
        </xdr:cNvPr>
        <xdr:cNvSpPr txBox="1"/>
      </xdr:nvSpPr>
      <xdr:spPr>
        <a:xfrm>
          <a:off x="8702488" y="3489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572</xdr:row>
      <xdr:rowOff>0</xdr:rowOff>
    </xdr:from>
    <xdr:ext cx="194454" cy="557466"/>
    <xdr:sp macro="" textlink="">
      <xdr:nvSpPr>
        <xdr:cNvPr id="2563" name="TextBox 2562">
          <a:extLst>
            <a:ext uri="{FF2B5EF4-FFF2-40B4-BE49-F238E27FC236}">
              <a16:creationId xmlns:a16="http://schemas.microsoft.com/office/drawing/2014/main" id="{1DC6344F-B87E-46F5-8196-690A4D632936}"/>
            </a:ext>
          </a:extLst>
        </xdr:cNvPr>
        <xdr:cNvSpPr txBox="1"/>
      </xdr:nvSpPr>
      <xdr:spPr>
        <a:xfrm>
          <a:off x="8702488" y="3489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572</xdr:row>
      <xdr:rowOff>0</xdr:rowOff>
    </xdr:from>
    <xdr:ext cx="194454" cy="557466"/>
    <xdr:sp macro="" textlink="">
      <xdr:nvSpPr>
        <xdr:cNvPr id="2564" name="TextBox 2563">
          <a:extLst>
            <a:ext uri="{FF2B5EF4-FFF2-40B4-BE49-F238E27FC236}">
              <a16:creationId xmlns:a16="http://schemas.microsoft.com/office/drawing/2014/main" id="{2ECCFC66-DACE-43EA-A4C8-7F0E723EAB08}"/>
            </a:ext>
          </a:extLst>
        </xdr:cNvPr>
        <xdr:cNvSpPr txBox="1"/>
      </xdr:nvSpPr>
      <xdr:spPr>
        <a:xfrm>
          <a:off x="8683438" y="3489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572</xdr:row>
      <xdr:rowOff>0</xdr:rowOff>
    </xdr:from>
    <xdr:ext cx="194454" cy="557466"/>
    <xdr:sp macro="" textlink="">
      <xdr:nvSpPr>
        <xdr:cNvPr id="2565" name="TextBox 2564">
          <a:extLst>
            <a:ext uri="{FF2B5EF4-FFF2-40B4-BE49-F238E27FC236}">
              <a16:creationId xmlns:a16="http://schemas.microsoft.com/office/drawing/2014/main" id="{F441C432-E4A5-45DC-B88C-813DC1E42E17}"/>
            </a:ext>
          </a:extLst>
        </xdr:cNvPr>
        <xdr:cNvSpPr txBox="1"/>
      </xdr:nvSpPr>
      <xdr:spPr>
        <a:xfrm>
          <a:off x="8702488" y="3489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572</xdr:row>
      <xdr:rowOff>0</xdr:rowOff>
    </xdr:from>
    <xdr:ext cx="194454" cy="557466"/>
    <xdr:sp macro="" textlink="">
      <xdr:nvSpPr>
        <xdr:cNvPr id="2566" name="TextBox 2565">
          <a:extLst>
            <a:ext uri="{FF2B5EF4-FFF2-40B4-BE49-F238E27FC236}">
              <a16:creationId xmlns:a16="http://schemas.microsoft.com/office/drawing/2014/main" id="{98EFF05E-A6DE-4888-B10C-772F14224358}"/>
            </a:ext>
          </a:extLst>
        </xdr:cNvPr>
        <xdr:cNvSpPr txBox="1"/>
      </xdr:nvSpPr>
      <xdr:spPr>
        <a:xfrm>
          <a:off x="8702488" y="3489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572</xdr:row>
      <xdr:rowOff>0</xdr:rowOff>
    </xdr:from>
    <xdr:ext cx="194454" cy="557466"/>
    <xdr:sp macro="" textlink="">
      <xdr:nvSpPr>
        <xdr:cNvPr id="2567" name="TextBox 2566">
          <a:extLst>
            <a:ext uri="{FF2B5EF4-FFF2-40B4-BE49-F238E27FC236}">
              <a16:creationId xmlns:a16="http://schemas.microsoft.com/office/drawing/2014/main" id="{9164F113-BD8D-4EFA-807F-99F36160F157}"/>
            </a:ext>
          </a:extLst>
        </xdr:cNvPr>
        <xdr:cNvSpPr txBox="1"/>
      </xdr:nvSpPr>
      <xdr:spPr>
        <a:xfrm>
          <a:off x="8702488" y="3489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572</xdr:row>
      <xdr:rowOff>0</xdr:rowOff>
    </xdr:from>
    <xdr:ext cx="194454" cy="557466"/>
    <xdr:sp macro="" textlink="">
      <xdr:nvSpPr>
        <xdr:cNvPr id="2568" name="TextBox 2567">
          <a:extLst>
            <a:ext uri="{FF2B5EF4-FFF2-40B4-BE49-F238E27FC236}">
              <a16:creationId xmlns:a16="http://schemas.microsoft.com/office/drawing/2014/main" id="{A8D859F8-0C4C-4971-84C9-6AD2B19F0790}"/>
            </a:ext>
          </a:extLst>
        </xdr:cNvPr>
        <xdr:cNvSpPr txBox="1"/>
      </xdr:nvSpPr>
      <xdr:spPr>
        <a:xfrm>
          <a:off x="8702488" y="3489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572</xdr:row>
      <xdr:rowOff>0</xdr:rowOff>
    </xdr:from>
    <xdr:ext cx="194454" cy="557466"/>
    <xdr:sp macro="" textlink="">
      <xdr:nvSpPr>
        <xdr:cNvPr id="2569" name="TextBox 2568">
          <a:extLst>
            <a:ext uri="{FF2B5EF4-FFF2-40B4-BE49-F238E27FC236}">
              <a16:creationId xmlns:a16="http://schemas.microsoft.com/office/drawing/2014/main" id="{B7591B84-E2CC-475C-B591-6A5491C98BCA}"/>
            </a:ext>
          </a:extLst>
        </xdr:cNvPr>
        <xdr:cNvSpPr txBox="1"/>
      </xdr:nvSpPr>
      <xdr:spPr>
        <a:xfrm>
          <a:off x="8702488" y="3489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572</xdr:row>
      <xdr:rowOff>0</xdr:rowOff>
    </xdr:from>
    <xdr:ext cx="194454" cy="557466"/>
    <xdr:sp macro="" textlink="">
      <xdr:nvSpPr>
        <xdr:cNvPr id="2570" name="TextBox 2569">
          <a:extLst>
            <a:ext uri="{FF2B5EF4-FFF2-40B4-BE49-F238E27FC236}">
              <a16:creationId xmlns:a16="http://schemas.microsoft.com/office/drawing/2014/main" id="{01CA3585-E6D1-42CB-8C89-249F4AFC6885}"/>
            </a:ext>
          </a:extLst>
        </xdr:cNvPr>
        <xdr:cNvSpPr txBox="1"/>
      </xdr:nvSpPr>
      <xdr:spPr>
        <a:xfrm>
          <a:off x="8702488" y="34890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573</xdr:row>
      <xdr:rowOff>0</xdr:rowOff>
    </xdr:from>
    <xdr:ext cx="194454" cy="557466"/>
    <xdr:sp macro="" textlink="">
      <xdr:nvSpPr>
        <xdr:cNvPr id="2571" name="TextBox 2570">
          <a:extLst>
            <a:ext uri="{FF2B5EF4-FFF2-40B4-BE49-F238E27FC236}">
              <a16:creationId xmlns:a16="http://schemas.microsoft.com/office/drawing/2014/main" id="{9F3745E9-9665-496C-A646-BBD12DFF2E50}"/>
            </a:ext>
          </a:extLst>
        </xdr:cNvPr>
        <xdr:cNvSpPr txBox="1"/>
      </xdr:nvSpPr>
      <xdr:spPr>
        <a:xfrm>
          <a:off x="8683438" y="35842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573</xdr:row>
      <xdr:rowOff>0</xdr:rowOff>
    </xdr:from>
    <xdr:ext cx="194454" cy="557466"/>
    <xdr:sp macro="" textlink="">
      <xdr:nvSpPr>
        <xdr:cNvPr id="2572" name="TextBox 2571">
          <a:extLst>
            <a:ext uri="{FF2B5EF4-FFF2-40B4-BE49-F238E27FC236}">
              <a16:creationId xmlns:a16="http://schemas.microsoft.com/office/drawing/2014/main" id="{02C588DB-8980-41EF-A106-144FF323659E}"/>
            </a:ext>
          </a:extLst>
        </xdr:cNvPr>
        <xdr:cNvSpPr txBox="1"/>
      </xdr:nvSpPr>
      <xdr:spPr>
        <a:xfrm>
          <a:off x="8702488" y="35842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573</xdr:row>
      <xdr:rowOff>0</xdr:rowOff>
    </xdr:from>
    <xdr:ext cx="194454" cy="557466"/>
    <xdr:sp macro="" textlink="">
      <xdr:nvSpPr>
        <xdr:cNvPr id="2573" name="TextBox 2572">
          <a:extLst>
            <a:ext uri="{FF2B5EF4-FFF2-40B4-BE49-F238E27FC236}">
              <a16:creationId xmlns:a16="http://schemas.microsoft.com/office/drawing/2014/main" id="{C440B048-218B-46DF-B884-00196D98199C}"/>
            </a:ext>
          </a:extLst>
        </xdr:cNvPr>
        <xdr:cNvSpPr txBox="1"/>
      </xdr:nvSpPr>
      <xdr:spPr>
        <a:xfrm>
          <a:off x="8702488" y="35842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573</xdr:row>
      <xdr:rowOff>0</xdr:rowOff>
    </xdr:from>
    <xdr:ext cx="194454" cy="557466"/>
    <xdr:sp macro="" textlink="">
      <xdr:nvSpPr>
        <xdr:cNvPr id="2574" name="TextBox 2573">
          <a:extLst>
            <a:ext uri="{FF2B5EF4-FFF2-40B4-BE49-F238E27FC236}">
              <a16:creationId xmlns:a16="http://schemas.microsoft.com/office/drawing/2014/main" id="{65A08CB3-92C2-4220-8D97-1185DDAD7A10}"/>
            </a:ext>
          </a:extLst>
        </xdr:cNvPr>
        <xdr:cNvSpPr txBox="1"/>
      </xdr:nvSpPr>
      <xdr:spPr>
        <a:xfrm>
          <a:off x="8702488" y="35842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573</xdr:row>
      <xdr:rowOff>0</xdr:rowOff>
    </xdr:from>
    <xdr:ext cx="194454" cy="557466"/>
    <xdr:sp macro="" textlink="">
      <xdr:nvSpPr>
        <xdr:cNvPr id="2575" name="TextBox 2574">
          <a:extLst>
            <a:ext uri="{FF2B5EF4-FFF2-40B4-BE49-F238E27FC236}">
              <a16:creationId xmlns:a16="http://schemas.microsoft.com/office/drawing/2014/main" id="{96EFF8D8-D4CE-433E-A365-5122D6C8104C}"/>
            </a:ext>
          </a:extLst>
        </xdr:cNvPr>
        <xdr:cNvSpPr txBox="1"/>
      </xdr:nvSpPr>
      <xdr:spPr>
        <a:xfrm>
          <a:off x="8702488" y="35842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573</xdr:row>
      <xdr:rowOff>0</xdr:rowOff>
    </xdr:from>
    <xdr:ext cx="194454" cy="557466"/>
    <xdr:sp macro="" textlink="">
      <xdr:nvSpPr>
        <xdr:cNvPr id="2576" name="TextBox 2575">
          <a:extLst>
            <a:ext uri="{FF2B5EF4-FFF2-40B4-BE49-F238E27FC236}">
              <a16:creationId xmlns:a16="http://schemas.microsoft.com/office/drawing/2014/main" id="{44B7D578-FF24-4286-8224-B6AD0BCC2D9F}"/>
            </a:ext>
          </a:extLst>
        </xdr:cNvPr>
        <xdr:cNvSpPr txBox="1"/>
      </xdr:nvSpPr>
      <xdr:spPr>
        <a:xfrm>
          <a:off x="8702488" y="35842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573</xdr:row>
      <xdr:rowOff>0</xdr:rowOff>
    </xdr:from>
    <xdr:ext cx="194454" cy="557466"/>
    <xdr:sp macro="" textlink="">
      <xdr:nvSpPr>
        <xdr:cNvPr id="2577" name="TextBox 2576">
          <a:extLst>
            <a:ext uri="{FF2B5EF4-FFF2-40B4-BE49-F238E27FC236}">
              <a16:creationId xmlns:a16="http://schemas.microsoft.com/office/drawing/2014/main" id="{C0CC63FD-D0CC-4770-A5DF-FBFC0DFE9DB6}"/>
            </a:ext>
          </a:extLst>
        </xdr:cNvPr>
        <xdr:cNvSpPr txBox="1"/>
      </xdr:nvSpPr>
      <xdr:spPr>
        <a:xfrm>
          <a:off x="8702488" y="35842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573</xdr:row>
      <xdr:rowOff>0</xdr:rowOff>
    </xdr:from>
    <xdr:ext cx="194454" cy="557466"/>
    <xdr:sp macro="" textlink="">
      <xdr:nvSpPr>
        <xdr:cNvPr id="2578" name="TextBox 2577">
          <a:extLst>
            <a:ext uri="{FF2B5EF4-FFF2-40B4-BE49-F238E27FC236}">
              <a16:creationId xmlns:a16="http://schemas.microsoft.com/office/drawing/2014/main" id="{6C11B8BC-E2F4-4254-BD35-14C5EE398E67}"/>
            </a:ext>
          </a:extLst>
        </xdr:cNvPr>
        <xdr:cNvSpPr txBox="1"/>
      </xdr:nvSpPr>
      <xdr:spPr>
        <a:xfrm>
          <a:off x="8683438" y="35842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573</xdr:row>
      <xdr:rowOff>0</xdr:rowOff>
    </xdr:from>
    <xdr:ext cx="194454" cy="557466"/>
    <xdr:sp macro="" textlink="">
      <xdr:nvSpPr>
        <xdr:cNvPr id="2579" name="TextBox 2578">
          <a:extLst>
            <a:ext uri="{FF2B5EF4-FFF2-40B4-BE49-F238E27FC236}">
              <a16:creationId xmlns:a16="http://schemas.microsoft.com/office/drawing/2014/main" id="{1740E03F-C935-4731-A78D-98F184A67B9F}"/>
            </a:ext>
          </a:extLst>
        </xdr:cNvPr>
        <xdr:cNvSpPr txBox="1"/>
      </xdr:nvSpPr>
      <xdr:spPr>
        <a:xfrm>
          <a:off x="8702488" y="35842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573</xdr:row>
      <xdr:rowOff>0</xdr:rowOff>
    </xdr:from>
    <xdr:ext cx="194454" cy="557466"/>
    <xdr:sp macro="" textlink="">
      <xdr:nvSpPr>
        <xdr:cNvPr id="2580" name="TextBox 2579">
          <a:extLst>
            <a:ext uri="{FF2B5EF4-FFF2-40B4-BE49-F238E27FC236}">
              <a16:creationId xmlns:a16="http://schemas.microsoft.com/office/drawing/2014/main" id="{8C38AB7C-85A0-4B1A-ABF0-C9A336EE5BE9}"/>
            </a:ext>
          </a:extLst>
        </xdr:cNvPr>
        <xdr:cNvSpPr txBox="1"/>
      </xdr:nvSpPr>
      <xdr:spPr>
        <a:xfrm>
          <a:off x="8702488" y="35842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573</xdr:row>
      <xdr:rowOff>0</xdr:rowOff>
    </xdr:from>
    <xdr:ext cx="194454" cy="557466"/>
    <xdr:sp macro="" textlink="">
      <xdr:nvSpPr>
        <xdr:cNvPr id="2581" name="TextBox 2580">
          <a:extLst>
            <a:ext uri="{FF2B5EF4-FFF2-40B4-BE49-F238E27FC236}">
              <a16:creationId xmlns:a16="http://schemas.microsoft.com/office/drawing/2014/main" id="{34D4FBA3-FD11-4BAF-9C7C-2F08F5B71DB8}"/>
            </a:ext>
          </a:extLst>
        </xdr:cNvPr>
        <xdr:cNvSpPr txBox="1"/>
      </xdr:nvSpPr>
      <xdr:spPr>
        <a:xfrm>
          <a:off x="8702488" y="35842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573</xdr:row>
      <xdr:rowOff>0</xdr:rowOff>
    </xdr:from>
    <xdr:ext cx="194454" cy="557466"/>
    <xdr:sp macro="" textlink="">
      <xdr:nvSpPr>
        <xdr:cNvPr id="2582" name="TextBox 2581">
          <a:extLst>
            <a:ext uri="{FF2B5EF4-FFF2-40B4-BE49-F238E27FC236}">
              <a16:creationId xmlns:a16="http://schemas.microsoft.com/office/drawing/2014/main" id="{D6C7EA48-5058-420D-87D9-DDADF3D98554}"/>
            </a:ext>
          </a:extLst>
        </xdr:cNvPr>
        <xdr:cNvSpPr txBox="1"/>
      </xdr:nvSpPr>
      <xdr:spPr>
        <a:xfrm>
          <a:off x="8702488" y="35842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573</xdr:row>
      <xdr:rowOff>0</xdr:rowOff>
    </xdr:from>
    <xdr:ext cx="194454" cy="557466"/>
    <xdr:sp macro="" textlink="">
      <xdr:nvSpPr>
        <xdr:cNvPr id="2583" name="TextBox 2582">
          <a:extLst>
            <a:ext uri="{FF2B5EF4-FFF2-40B4-BE49-F238E27FC236}">
              <a16:creationId xmlns:a16="http://schemas.microsoft.com/office/drawing/2014/main" id="{F7F637CB-9545-4BB8-986F-C70318DE66FD}"/>
            </a:ext>
          </a:extLst>
        </xdr:cNvPr>
        <xdr:cNvSpPr txBox="1"/>
      </xdr:nvSpPr>
      <xdr:spPr>
        <a:xfrm>
          <a:off x="8702488" y="35842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573</xdr:row>
      <xdr:rowOff>0</xdr:rowOff>
    </xdr:from>
    <xdr:ext cx="194454" cy="557466"/>
    <xdr:sp macro="" textlink="">
      <xdr:nvSpPr>
        <xdr:cNvPr id="2584" name="TextBox 2583">
          <a:extLst>
            <a:ext uri="{FF2B5EF4-FFF2-40B4-BE49-F238E27FC236}">
              <a16:creationId xmlns:a16="http://schemas.microsoft.com/office/drawing/2014/main" id="{6723123E-4CB4-40EF-9BE3-752409E75062}"/>
            </a:ext>
          </a:extLst>
        </xdr:cNvPr>
        <xdr:cNvSpPr txBox="1"/>
      </xdr:nvSpPr>
      <xdr:spPr>
        <a:xfrm>
          <a:off x="8702488" y="35842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573</xdr:row>
      <xdr:rowOff>0</xdr:rowOff>
    </xdr:from>
    <xdr:ext cx="194454" cy="557466"/>
    <xdr:sp macro="" textlink="">
      <xdr:nvSpPr>
        <xdr:cNvPr id="2585" name="TextBox 2584">
          <a:extLst>
            <a:ext uri="{FF2B5EF4-FFF2-40B4-BE49-F238E27FC236}">
              <a16:creationId xmlns:a16="http://schemas.microsoft.com/office/drawing/2014/main" id="{9AA7DE49-364E-4E0F-BA14-6F0925556C94}"/>
            </a:ext>
          </a:extLst>
        </xdr:cNvPr>
        <xdr:cNvSpPr txBox="1"/>
      </xdr:nvSpPr>
      <xdr:spPr>
        <a:xfrm>
          <a:off x="8683438" y="35842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573</xdr:row>
      <xdr:rowOff>0</xdr:rowOff>
    </xdr:from>
    <xdr:ext cx="194454" cy="557466"/>
    <xdr:sp macro="" textlink="">
      <xdr:nvSpPr>
        <xdr:cNvPr id="2586" name="TextBox 2585">
          <a:extLst>
            <a:ext uri="{FF2B5EF4-FFF2-40B4-BE49-F238E27FC236}">
              <a16:creationId xmlns:a16="http://schemas.microsoft.com/office/drawing/2014/main" id="{088D7937-8535-47BD-923A-B1C39F2D32EA}"/>
            </a:ext>
          </a:extLst>
        </xdr:cNvPr>
        <xdr:cNvSpPr txBox="1"/>
      </xdr:nvSpPr>
      <xdr:spPr>
        <a:xfrm>
          <a:off x="8702488" y="35842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573</xdr:row>
      <xdr:rowOff>0</xdr:rowOff>
    </xdr:from>
    <xdr:ext cx="194454" cy="557466"/>
    <xdr:sp macro="" textlink="">
      <xdr:nvSpPr>
        <xdr:cNvPr id="2587" name="TextBox 2586">
          <a:extLst>
            <a:ext uri="{FF2B5EF4-FFF2-40B4-BE49-F238E27FC236}">
              <a16:creationId xmlns:a16="http://schemas.microsoft.com/office/drawing/2014/main" id="{49D004BA-B2A3-4765-B9CA-FBACC497B51D}"/>
            </a:ext>
          </a:extLst>
        </xdr:cNvPr>
        <xdr:cNvSpPr txBox="1"/>
      </xdr:nvSpPr>
      <xdr:spPr>
        <a:xfrm>
          <a:off x="8702488" y="35842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573</xdr:row>
      <xdr:rowOff>0</xdr:rowOff>
    </xdr:from>
    <xdr:ext cx="194454" cy="557466"/>
    <xdr:sp macro="" textlink="">
      <xdr:nvSpPr>
        <xdr:cNvPr id="2588" name="TextBox 2587">
          <a:extLst>
            <a:ext uri="{FF2B5EF4-FFF2-40B4-BE49-F238E27FC236}">
              <a16:creationId xmlns:a16="http://schemas.microsoft.com/office/drawing/2014/main" id="{97659151-B53A-4138-838B-E8A56A19373B}"/>
            </a:ext>
          </a:extLst>
        </xdr:cNvPr>
        <xdr:cNvSpPr txBox="1"/>
      </xdr:nvSpPr>
      <xdr:spPr>
        <a:xfrm>
          <a:off x="8702488" y="35842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573</xdr:row>
      <xdr:rowOff>0</xdr:rowOff>
    </xdr:from>
    <xdr:ext cx="194454" cy="557466"/>
    <xdr:sp macro="" textlink="">
      <xdr:nvSpPr>
        <xdr:cNvPr id="2589" name="TextBox 2588">
          <a:extLst>
            <a:ext uri="{FF2B5EF4-FFF2-40B4-BE49-F238E27FC236}">
              <a16:creationId xmlns:a16="http://schemas.microsoft.com/office/drawing/2014/main" id="{B2D9154E-379F-435D-9F9D-6C41C7AADFE1}"/>
            </a:ext>
          </a:extLst>
        </xdr:cNvPr>
        <xdr:cNvSpPr txBox="1"/>
      </xdr:nvSpPr>
      <xdr:spPr>
        <a:xfrm>
          <a:off x="8702488" y="35842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573</xdr:row>
      <xdr:rowOff>0</xdr:rowOff>
    </xdr:from>
    <xdr:ext cx="194454" cy="557466"/>
    <xdr:sp macro="" textlink="">
      <xdr:nvSpPr>
        <xdr:cNvPr id="2590" name="TextBox 2589">
          <a:extLst>
            <a:ext uri="{FF2B5EF4-FFF2-40B4-BE49-F238E27FC236}">
              <a16:creationId xmlns:a16="http://schemas.microsoft.com/office/drawing/2014/main" id="{20B531B9-5454-4B12-B44D-381CFF92486E}"/>
            </a:ext>
          </a:extLst>
        </xdr:cNvPr>
        <xdr:cNvSpPr txBox="1"/>
      </xdr:nvSpPr>
      <xdr:spPr>
        <a:xfrm>
          <a:off x="8702488" y="35842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573</xdr:row>
      <xdr:rowOff>0</xdr:rowOff>
    </xdr:from>
    <xdr:ext cx="194454" cy="557466"/>
    <xdr:sp macro="" textlink="">
      <xdr:nvSpPr>
        <xdr:cNvPr id="2591" name="TextBox 2590">
          <a:extLst>
            <a:ext uri="{FF2B5EF4-FFF2-40B4-BE49-F238E27FC236}">
              <a16:creationId xmlns:a16="http://schemas.microsoft.com/office/drawing/2014/main" id="{C23B266F-81C0-48B9-A53D-FBA9D31128F9}"/>
            </a:ext>
          </a:extLst>
        </xdr:cNvPr>
        <xdr:cNvSpPr txBox="1"/>
      </xdr:nvSpPr>
      <xdr:spPr>
        <a:xfrm>
          <a:off x="8702488" y="35842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573</xdr:row>
      <xdr:rowOff>0</xdr:rowOff>
    </xdr:from>
    <xdr:ext cx="194454" cy="557466"/>
    <xdr:sp macro="" textlink="">
      <xdr:nvSpPr>
        <xdr:cNvPr id="2592" name="TextBox 2591">
          <a:extLst>
            <a:ext uri="{FF2B5EF4-FFF2-40B4-BE49-F238E27FC236}">
              <a16:creationId xmlns:a16="http://schemas.microsoft.com/office/drawing/2014/main" id="{0ED53D81-F1E4-4362-9CAE-478F7B1AE605}"/>
            </a:ext>
          </a:extLst>
        </xdr:cNvPr>
        <xdr:cNvSpPr txBox="1"/>
      </xdr:nvSpPr>
      <xdr:spPr>
        <a:xfrm>
          <a:off x="8683438" y="35842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573</xdr:row>
      <xdr:rowOff>0</xdr:rowOff>
    </xdr:from>
    <xdr:ext cx="194454" cy="557466"/>
    <xdr:sp macro="" textlink="">
      <xdr:nvSpPr>
        <xdr:cNvPr id="2593" name="TextBox 2592">
          <a:extLst>
            <a:ext uri="{FF2B5EF4-FFF2-40B4-BE49-F238E27FC236}">
              <a16:creationId xmlns:a16="http://schemas.microsoft.com/office/drawing/2014/main" id="{92B4B681-6212-4522-8CF6-1FD195BE4692}"/>
            </a:ext>
          </a:extLst>
        </xdr:cNvPr>
        <xdr:cNvSpPr txBox="1"/>
      </xdr:nvSpPr>
      <xdr:spPr>
        <a:xfrm>
          <a:off x="8702488" y="35842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573</xdr:row>
      <xdr:rowOff>0</xdr:rowOff>
    </xdr:from>
    <xdr:ext cx="194454" cy="557466"/>
    <xdr:sp macro="" textlink="">
      <xdr:nvSpPr>
        <xdr:cNvPr id="2594" name="TextBox 2593">
          <a:extLst>
            <a:ext uri="{FF2B5EF4-FFF2-40B4-BE49-F238E27FC236}">
              <a16:creationId xmlns:a16="http://schemas.microsoft.com/office/drawing/2014/main" id="{DCD578AF-729C-4D09-A548-670822225C0E}"/>
            </a:ext>
          </a:extLst>
        </xdr:cNvPr>
        <xdr:cNvSpPr txBox="1"/>
      </xdr:nvSpPr>
      <xdr:spPr>
        <a:xfrm>
          <a:off x="8702488" y="35842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573</xdr:row>
      <xdr:rowOff>0</xdr:rowOff>
    </xdr:from>
    <xdr:ext cx="194454" cy="557466"/>
    <xdr:sp macro="" textlink="">
      <xdr:nvSpPr>
        <xdr:cNvPr id="2595" name="TextBox 2594">
          <a:extLst>
            <a:ext uri="{FF2B5EF4-FFF2-40B4-BE49-F238E27FC236}">
              <a16:creationId xmlns:a16="http://schemas.microsoft.com/office/drawing/2014/main" id="{00049E14-81B1-4C27-BE48-3A83ACCF33C7}"/>
            </a:ext>
          </a:extLst>
        </xdr:cNvPr>
        <xdr:cNvSpPr txBox="1"/>
      </xdr:nvSpPr>
      <xdr:spPr>
        <a:xfrm>
          <a:off x="8702488" y="35842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573</xdr:row>
      <xdr:rowOff>0</xdr:rowOff>
    </xdr:from>
    <xdr:ext cx="194454" cy="557466"/>
    <xdr:sp macro="" textlink="">
      <xdr:nvSpPr>
        <xdr:cNvPr id="2596" name="TextBox 2595">
          <a:extLst>
            <a:ext uri="{FF2B5EF4-FFF2-40B4-BE49-F238E27FC236}">
              <a16:creationId xmlns:a16="http://schemas.microsoft.com/office/drawing/2014/main" id="{01969BCE-17B7-4770-AB2B-F84F3D50AA43}"/>
            </a:ext>
          </a:extLst>
        </xdr:cNvPr>
        <xdr:cNvSpPr txBox="1"/>
      </xdr:nvSpPr>
      <xdr:spPr>
        <a:xfrm>
          <a:off x="8702488" y="35842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573</xdr:row>
      <xdr:rowOff>0</xdr:rowOff>
    </xdr:from>
    <xdr:ext cx="194454" cy="557466"/>
    <xdr:sp macro="" textlink="">
      <xdr:nvSpPr>
        <xdr:cNvPr id="2597" name="TextBox 2596">
          <a:extLst>
            <a:ext uri="{FF2B5EF4-FFF2-40B4-BE49-F238E27FC236}">
              <a16:creationId xmlns:a16="http://schemas.microsoft.com/office/drawing/2014/main" id="{A0B3A49D-48A3-4105-9505-9A379C1AB249}"/>
            </a:ext>
          </a:extLst>
        </xdr:cNvPr>
        <xdr:cNvSpPr txBox="1"/>
      </xdr:nvSpPr>
      <xdr:spPr>
        <a:xfrm>
          <a:off x="8702488" y="35842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573</xdr:row>
      <xdr:rowOff>0</xdr:rowOff>
    </xdr:from>
    <xdr:ext cx="194454" cy="557466"/>
    <xdr:sp macro="" textlink="">
      <xdr:nvSpPr>
        <xdr:cNvPr id="2598" name="TextBox 2597">
          <a:extLst>
            <a:ext uri="{FF2B5EF4-FFF2-40B4-BE49-F238E27FC236}">
              <a16:creationId xmlns:a16="http://schemas.microsoft.com/office/drawing/2014/main" id="{F40FDEA1-A81E-41A5-B82D-B18627F7D5E1}"/>
            </a:ext>
          </a:extLst>
        </xdr:cNvPr>
        <xdr:cNvSpPr txBox="1"/>
      </xdr:nvSpPr>
      <xdr:spPr>
        <a:xfrm>
          <a:off x="8702488" y="35842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574</xdr:row>
      <xdr:rowOff>0</xdr:rowOff>
    </xdr:from>
    <xdr:ext cx="194454" cy="557466"/>
    <xdr:sp macro="" textlink="">
      <xdr:nvSpPr>
        <xdr:cNvPr id="2599" name="TextBox 2598">
          <a:extLst>
            <a:ext uri="{FF2B5EF4-FFF2-40B4-BE49-F238E27FC236}">
              <a16:creationId xmlns:a16="http://schemas.microsoft.com/office/drawing/2014/main" id="{020B0D1F-9959-43E8-B6EC-99732821BA5C}"/>
            </a:ext>
          </a:extLst>
        </xdr:cNvPr>
        <xdr:cNvSpPr txBox="1"/>
      </xdr:nvSpPr>
      <xdr:spPr>
        <a:xfrm>
          <a:off x="8683438" y="36795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574</xdr:row>
      <xdr:rowOff>0</xdr:rowOff>
    </xdr:from>
    <xdr:ext cx="194454" cy="557466"/>
    <xdr:sp macro="" textlink="">
      <xdr:nvSpPr>
        <xdr:cNvPr id="2600" name="TextBox 2599">
          <a:extLst>
            <a:ext uri="{FF2B5EF4-FFF2-40B4-BE49-F238E27FC236}">
              <a16:creationId xmlns:a16="http://schemas.microsoft.com/office/drawing/2014/main" id="{00D5A8F9-0EAF-448B-B8E0-73E814F33157}"/>
            </a:ext>
          </a:extLst>
        </xdr:cNvPr>
        <xdr:cNvSpPr txBox="1"/>
      </xdr:nvSpPr>
      <xdr:spPr>
        <a:xfrm>
          <a:off x="8702488" y="36795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574</xdr:row>
      <xdr:rowOff>0</xdr:rowOff>
    </xdr:from>
    <xdr:ext cx="194454" cy="557466"/>
    <xdr:sp macro="" textlink="">
      <xdr:nvSpPr>
        <xdr:cNvPr id="2601" name="TextBox 2600">
          <a:extLst>
            <a:ext uri="{FF2B5EF4-FFF2-40B4-BE49-F238E27FC236}">
              <a16:creationId xmlns:a16="http://schemas.microsoft.com/office/drawing/2014/main" id="{CB1A5177-270E-4A2A-8115-2CEA95975BF9}"/>
            </a:ext>
          </a:extLst>
        </xdr:cNvPr>
        <xdr:cNvSpPr txBox="1"/>
      </xdr:nvSpPr>
      <xdr:spPr>
        <a:xfrm>
          <a:off x="8702488" y="36795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574</xdr:row>
      <xdr:rowOff>0</xdr:rowOff>
    </xdr:from>
    <xdr:ext cx="194454" cy="557466"/>
    <xdr:sp macro="" textlink="">
      <xdr:nvSpPr>
        <xdr:cNvPr id="2602" name="TextBox 2601">
          <a:extLst>
            <a:ext uri="{FF2B5EF4-FFF2-40B4-BE49-F238E27FC236}">
              <a16:creationId xmlns:a16="http://schemas.microsoft.com/office/drawing/2014/main" id="{9CDFAC8C-1390-44D9-AFEF-F13DDE9588E9}"/>
            </a:ext>
          </a:extLst>
        </xdr:cNvPr>
        <xdr:cNvSpPr txBox="1"/>
      </xdr:nvSpPr>
      <xdr:spPr>
        <a:xfrm>
          <a:off x="8702488" y="36795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574</xdr:row>
      <xdr:rowOff>0</xdr:rowOff>
    </xdr:from>
    <xdr:ext cx="194454" cy="557466"/>
    <xdr:sp macro="" textlink="">
      <xdr:nvSpPr>
        <xdr:cNvPr id="2603" name="TextBox 2602">
          <a:extLst>
            <a:ext uri="{FF2B5EF4-FFF2-40B4-BE49-F238E27FC236}">
              <a16:creationId xmlns:a16="http://schemas.microsoft.com/office/drawing/2014/main" id="{63F47023-448E-424C-93CE-6BE18356B61F}"/>
            </a:ext>
          </a:extLst>
        </xdr:cNvPr>
        <xdr:cNvSpPr txBox="1"/>
      </xdr:nvSpPr>
      <xdr:spPr>
        <a:xfrm>
          <a:off x="8702488" y="36795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574</xdr:row>
      <xdr:rowOff>0</xdr:rowOff>
    </xdr:from>
    <xdr:ext cx="194454" cy="557466"/>
    <xdr:sp macro="" textlink="">
      <xdr:nvSpPr>
        <xdr:cNvPr id="2604" name="TextBox 2603">
          <a:extLst>
            <a:ext uri="{FF2B5EF4-FFF2-40B4-BE49-F238E27FC236}">
              <a16:creationId xmlns:a16="http://schemas.microsoft.com/office/drawing/2014/main" id="{3C1F04B0-244D-407E-9D79-8C27806CF208}"/>
            </a:ext>
          </a:extLst>
        </xdr:cNvPr>
        <xdr:cNvSpPr txBox="1"/>
      </xdr:nvSpPr>
      <xdr:spPr>
        <a:xfrm>
          <a:off x="8702488" y="36795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574</xdr:row>
      <xdr:rowOff>0</xdr:rowOff>
    </xdr:from>
    <xdr:ext cx="194454" cy="557466"/>
    <xdr:sp macro="" textlink="">
      <xdr:nvSpPr>
        <xdr:cNvPr id="2605" name="TextBox 2604">
          <a:extLst>
            <a:ext uri="{FF2B5EF4-FFF2-40B4-BE49-F238E27FC236}">
              <a16:creationId xmlns:a16="http://schemas.microsoft.com/office/drawing/2014/main" id="{BCE8EFBC-5349-4215-8A80-372B65827950}"/>
            </a:ext>
          </a:extLst>
        </xdr:cNvPr>
        <xdr:cNvSpPr txBox="1"/>
      </xdr:nvSpPr>
      <xdr:spPr>
        <a:xfrm>
          <a:off x="8702488" y="36795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574</xdr:row>
      <xdr:rowOff>0</xdr:rowOff>
    </xdr:from>
    <xdr:ext cx="194454" cy="557466"/>
    <xdr:sp macro="" textlink="">
      <xdr:nvSpPr>
        <xdr:cNvPr id="2606" name="TextBox 2605">
          <a:extLst>
            <a:ext uri="{FF2B5EF4-FFF2-40B4-BE49-F238E27FC236}">
              <a16:creationId xmlns:a16="http://schemas.microsoft.com/office/drawing/2014/main" id="{216B7C4F-CBE5-4A37-9208-F77FE71B3E01}"/>
            </a:ext>
          </a:extLst>
        </xdr:cNvPr>
        <xdr:cNvSpPr txBox="1"/>
      </xdr:nvSpPr>
      <xdr:spPr>
        <a:xfrm>
          <a:off x="8683438" y="36795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574</xdr:row>
      <xdr:rowOff>0</xdr:rowOff>
    </xdr:from>
    <xdr:ext cx="194454" cy="557466"/>
    <xdr:sp macro="" textlink="">
      <xdr:nvSpPr>
        <xdr:cNvPr id="2607" name="TextBox 2606">
          <a:extLst>
            <a:ext uri="{FF2B5EF4-FFF2-40B4-BE49-F238E27FC236}">
              <a16:creationId xmlns:a16="http://schemas.microsoft.com/office/drawing/2014/main" id="{46F29073-6540-4AEF-881A-F5693C852255}"/>
            </a:ext>
          </a:extLst>
        </xdr:cNvPr>
        <xdr:cNvSpPr txBox="1"/>
      </xdr:nvSpPr>
      <xdr:spPr>
        <a:xfrm>
          <a:off x="8702488" y="36795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574</xdr:row>
      <xdr:rowOff>0</xdr:rowOff>
    </xdr:from>
    <xdr:ext cx="194454" cy="557466"/>
    <xdr:sp macro="" textlink="">
      <xdr:nvSpPr>
        <xdr:cNvPr id="2608" name="TextBox 2607">
          <a:extLst>
            <a:ext uri="{FF2B5EF4-FFF2-40B4-BE49-F238E27FC236}">
              <a16:creationId xmlns:a16="http://schemas.microsoft.com/office/drawing/2014/main" id="{FCE770F0-B968-4DE3-AB42-E37810D8CF43}"/>
            </a:ext>
          </a:extLst>
        </xdr:cNvPr>
        <xdr:cNvSpPr txBox="1"/>
      </xdr:nvSpPr>
      <xdr:spPr>
        <a:xfrm>
          <a:off x="8702488" y="36795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574</xdr:row>
      <xdr:rowOff>0</xdr:rowOff>
    </xdr:from>
    <xdr:ext cx="194454" cy="557466"/>
    <xdr:sp macro="" textlink="">
      <xdr:nvSpPr>
        <xdr:cNvPr id="2609" name="TextBox 2608">
          <a:extLst>
            <a:ext uri="{FF2B5EF4-FFF2-40B4-BE49-F238E27FC236}">
              <a16:creationId xmlns:a16="http://schemas.microsoft.com/office/drawing/2014/main" id="{27E9D839-404A-4F5C-B044-EF5E7D224C02}"/>
            </a:ext>
          </a:extLst>
        </xdr:cNvPr>
        <xdr:cNvSpPr txBox="1"/>
      </xdr:nvSpPr>
      <xdr:spPr>
        <a:xfrm>
          <a:off x="8702488" y="36795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574</xdr:row>
      <xdr:rowOff>0</xdr:rowOff>
    </xdr:from>
    <xdr:ext cx="194454" cy="557466"/>
    <xdr:sp macro="" textlink="">
      <xdr:nvSpPr>
        <xdr:cNvPr id="2610" name="TextBox 2609">
          <a:extLst>
            <a:ext uri="{FF2B5EF4-FFF2-40B4-BE49-F238E27FC236}">
              <a16:creationId xmlns:a16="http://schemas.microsoft.com/office/drawing/2014/main" id="{64B9A8C4-181C-4613-A618-E2ACA76ECC68}"/>
            </a:ext>
          </a:extLst>
        </xdr:cNvPr>
        <xdr:cNvSpPr txBox="1"/>
      </xdr:nvSpPr>
      <xdr:spPr>
        <a:xfrm>
          <a:off x="8702488" y="36795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574</xdr:row>
      <xdr:rowOff>0</xdr:rowOff>
    </xdr:from>
    <xdr:ext cx="194454" cy="557466"/>
    <xdr:sp macro="" textlink="">
      <xdr:nvSpPr>
        <xdr:cNvPr id="2611" name="TextBox 2610">
          <a:extLst>
            <a:ext uri="{FF2B5EF4-FFF2-40B4-BE49-F238E27FC236}">
              <a16:creationId xmlns:a16="http://schemas.microsoft.com/office/drawing/2014/main" id="{7FCACE85-DA75-4E46-88E1-234D3BE300A0}"/>
            </a:ext>
          </a:extLst>
        </xdr:cNvPr>
        <xdr:cNvSpPr txBox="1"/>
      </xdr:nvSpPr>
      <xdr:spPr>
        <a:xfrm>
          <a:off x="8702488" y="36795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574</xdr:row>
      <xdr:rowOff>0</xdr:rowOff>
    </xdr:from>
    <xdr:ext cx="194454" cy="557466"/>
    <xdr:sp macro="" textlink="">
      <xdr:nvSpPr>
        <xdr:cNvPr id="2612" name="TextBox 2611">
          <a:extLst>
            <a:ext uri="{FF2B5EF4-FFF2-40B4-BE49-F238E27FC236}">
              <a16:creationId xmlns:a16="http://schemas.microsoft.com/office/drawing/2014/main" id="{1FD3D337-F4BC-4923-8E75-9D9A9A010704}"/>
            </a:ext>
          </a:extLst>
        </xdr:cNvPr>
        <xdr:cNvSpPr txBox="1"/>
      </xdr:nvSpPr>
      <xdr:spPr>
        <a:xfrm>
          <a:off x="8702488" y="36795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574</xdr:row>
      <xdr:rowOff>0</xdr:rowOff>
    </xdr:from>
    <xdr:ext cx="194454" cy="557466"/>
    <xdr:sp macro="" textlink="">
      <xdr:nvSpPr>
        <xdr:cNvPr id="2613" name="TextBox 2612">
          <a:extLst>
            <a:ext uri="{FF2B5EF4-FFF2-40B4-BE49-F238E27FC236}">
              <a16:creationId xmlns:a16="http://schemas.microsoft.com/office/drawing/2014/main" id="{FE53DF90-F370-4436-A2F8-27135BBEBD02}"/>
            </a:ext>
          </a:extLst>
        </xdr:cNvPr>
        <xdr:cNvSpPr txBox="1"/>
      </xdr:nvSpPr>
      <xdr:spPr>
        <a:xfrm>
          <a:off x="8683438" y="36795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574</xdr:row>
      <xdr:rowOff>0</xdr:rowOff>
    </xdr:from>
    <xdr:ext cx="194454" cy="557466"/>
    <xdr:sp macro="" textlink="">
      <xdr:nvSpPr>
        <xdr:cNvPr id="2614" name="TextBox 2613">
          <a:extLst>
            <a:ext uri="{FF2B5EF4-FFF2-40B4-BE49-F238E27FC236}">
              <a16:creationId xmlns:a16="http://schemas.microsoft.com/office/drawing/2014/main" id="{5B2F047B-16B3-41E8-9477-DACBBC917A2C}"/>
            </a:ext>
          </a:extLst>
        </xdr:cNvPr>
        <xdr:cNvSpPr txBox="1"/>
      </xdr:nvSpPr>
      <xdr:spPr>
        <a:xfrm>
          <a:off x="8702488" y="36795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574</xdr:row>
      <xdr:rowOff>0</xdr:rowOff>
    </xdr:from>
    <xdr:ext cx="194454" cy="557466"/>
    <xdr:sp macro="" textlink="">
      <xdr:nvSpPr>
        <xdr:cNvPr id="2615" name="TextBox 2614">
          <a:extLst>
            <a:ext uri="{FF2B5EF4-FFF2-40B4-BE49-F238E27FC236}">
              <a16:creationId xmlns:a16="http://schemas.microsoft.com/office/drawing/2014/main" id="{4CDFC113-3845-4AB8-BC10-AAC5EFF22C7E}"/>
            </a:ext>
          </a:extLst>
        </xdr:cNvPr>
        <xdr:cNvSpPr txBox="1"/>
      </xdr:nvSpPr>
      <xdr:spPr>
        <a:xfrm>
          <a:off x="8702488" y="36795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574</xdr:row>
      <xdr:rowOff>0</xdr:rowOff>
    </xdr:from>
    <xdr:ext cx="194454" cy="557466"/>
    <xdr:sp macro="" textlink="">
      <xdr:nvSpPr>
        <xdr:cNvPr id="2616" name="TextBox 2615">
          <a:extLst>
            <a:ext uri="{FF2B5EF4-FFF2-40B4-BE49-F238E27FC236}">
              <a16:creationId xmlns:a16="http://schemas.microsoft.com/office/drawing/2014/main" id="{101C3313-D9F2-48C6-BB74-410F69542943}"/>
            </a:ext>
          </a:extLst>
        </xdr:cNvPr>
        <xdr:cNvSpPr txBox="1"/>
      </xdr:nvSpPr>
      <xdr:spPr>
        <a:xfrm>
          <a:off x="8702488" y="36795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574</xdr:row>
      <xdr:rowOff>0</xdr:rowOff>
    </xdr:from>
    <xdr:ext cx="194454" cy="557466"/>
    <xdr:sp macro="" textlink="">
      <xdr:nvSpPr>
        <xdr:cNvPr id="2617" name="TextBox 2616">
          <a:extLst>
            <a:ext uri="{FF2B5EF4-FFF2-40B4-BE49-F238E27FC236}">
              <a16:creationId xmlns:a16="http://schemas.microsoft.com/office/drawing/2014/main" id="{D65439FF-A020-4184-985A-9BC673B2F69C}"/>
            </a:ext>
          </a:extLst>
        </xdr:cNvPr>
        <xdr:cNvSpPr txBox="1"/>
      </xdr:nvSpPr>
      <xdr:spPr>
        <a:xfrm>
          <a:off x="8702488" y="36795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574</xdr:row>
      <xdr:rowOff>0</xdr:rowOff>
    </xdr:from>
    <xdr:ext cx="194454" cy="557466"/>
    <xdr:sp macro="" textlink="">
      <xdr:nvSpPr>
        <xdr:cNvPr id="2618" name="TextBox 2617">
          <a:extLst>
            <a:ext uri="{FF2B5EF4-FFF2-40B4-BE49-F238E27FC236}">
              <a16:creationId xmlns:a16="http://schemas.microsoft.com/office/drawing/2014/main" id="{033E6F41-D935-449C-BF88-01FAE7BB9BA5}"/>
            </a:ext>
          </a:extLst>
        </xdr:cNvPr>
        <xdr:cNvSpPr txBox="1"/>
      </xdr:nvSpPr>
      <xdr:spPr>
        <a:xfrm>
          <a:off x="8702488" y="36795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574</xdr:row>
      <xdr:rowOff>0</xdr:rowOff>
    </xdr:from>
    <xdr:ext cx="194454" cy="557466"/>
    <xdr:sp macro="" textlink="">
      <xdr:nvSpPr>
        <xdr:cNvPr id="2619" name="TextBox 2618">
          <a:extLst>
            <a:ext uri="{FF2B5EF4-FFF2-40B4-BE49-F238E27FC236}">
              <a16:creationId xmlns:a16="http://schemas.microsoft.com/office/drawing/2014/main" id="{F5CD5D0A-E6D6-49C7-99B2-6C2F23DFBB08}"/>
            </a:ext>
          </a:extLst>
        </xdr:cNvPr>
        <xdr:cNvSpPr txBox="1"/>
      </xdr:nvSpPr>
      <xdr:spPr>
        <a:xfrm>
          <a:off x="8702488" y="36795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574</xdr:row>
      <xdr:rowOff>0</xdr:rowOff>
    </xdr:from>
    <xdr:ext cx="194454" cy="557466"/>
    <xdr:sp macro="" textlink="">
      <xdr:nvSpPr>
        <xdr:cNvPr id="2620" name="TextBox 2619">
          <a:extLst>
            <a:ext uri="{FF2B5EF4-FFF2-40B4-BE49-F238E27FC236}">
              <a16:creationId xmlns:a16="http://schemas.microsoft.com/office/drawing/2014/main" id="{E22FCD35-2687-4A84-9310-7C6ABC99BC65}"/>
            </a:ext>
          </a:extLst>
        </xdr:cNvPr>
        <xdr:cNvSpPr txBox="1"/>
      </xdr:nvSpPr>
      <xdr:spPr>
        <a:xfrm>
          <a:off x="8683438" y="36795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574</xdr:row>
      <xdr:rowOff>0</xdr:rowOff>
    </xdr:from>
    <xdr:ext cx="194454" cy="557466"/>
    <xdr:sp macro="" textlink="">
      <xdr:nvSpPr>
        <xdr:cNvPr id="2621" name="TextBox 2620">
          <a:extLst>
            <a:ext uri="{FF2B5EF4-FFF2-40B4-BE49-F238E27FC236}">
              <a16:creationId xmlns:a16="http://schemas.microsoft.com/office/drawing/2014/main" id="{D8EBE6EA-30DC-4F1F-A091-BC90A84987C6}"/>
            </a:ext>
          </a:extLst>
        </xdr:cNvPr>
        <xdr:cNvSpPr txBox="1"/>
      </xdr:nvSpPr>
      <xdr:spPr>
        <a:xfrm>
          <a:off x="8702488" y="36795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574</xdr:row>
      <xdr:rowOff>0</xdr:rowOff>
    </xdr:from>
    <xdr:ext cx="194454" cy="557466"/>
    <xdr:sp macro="" textlink="">
      <xdr:nvSpPr>
        <xdr:cNvPr id="2622" name="TextBox 2621">
          <a:extLst>
            <a:ext uri="{FF2B5EF4-FFF2-40B4-BE49-F238E27FC236}">
              <a16:creationId xmlns:a16="http://schemas.microsoft.com/office/drawing/2014/main" id="{D7F96A7B-3A8E-4378-AF82-5825A34C789F}"/>
            </a:ext>
          </a:extLst>
        </xdr:cNvPr>
        <xdr:cNvSpPr txBox="1"/>
      </xdr:nvSpPr>
      <xdr:spPr>
        <a:xfrm>
          <a:off x="8702488" y="36795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574</xdr:row>
      <xdr:rowOff>0</xdr:rowOff>
    </xdr:from>
    <xdr:ext cx="194454" cy="557466"/>
    <xdr:sp macro="" textlink="">
      <xdr:nvSpPr>
        <xdr:cNvPr id="2623" name="TextBox 2622">
          <a:extLst>
            <a:ext uri="{FF2B5EF4-FFF2-40B4-BE49-F238E27FC236}">
              <a16:creationId xmlns:a16="http://schemas.microsoft.com/office/drawing/2014/main" id="{2532E577-3F05-423A-B92A-65B4FAA54709}"/>
            </a:ext>
          </a:extLst>
        </xdr:cNvPr>
        <xdr:cNvSpPr txBox="1"/>
      </xdr:nvSpPr>
      <xdr:spPr>
        <a:xfrm>
          <a:off x="8702488" y="36795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574</xdr:row>
      <xdr:rowOff>0</xdr:rowOff>
    </xdr:from>
    <xdr:ext cx="194454" cy="557466"/>
    <xdr:sp macro="" textlink="">
      <xdr:nvSpPr>
        <xdr:cNvPr id="2624" name="TextBox 2623">
          <a:extLst>
            <a:ext uri="{FF2B5EF4-FFF2-40B4-BE49-F238E27FC236}">
              <a16:creationId xmlns:a16="http://schemas.microsoft.com/office/drawing/2014/main" id="{B427B0D8-F673-4B65-80F1-6474B2989FD9}"/>
            </a:ext>
          </a:extLst>
        </xdr:cNvPr>
        <xdr:cNvSpPr txBox="1"/>
      </xdr:nvSpPr>
      <xdr:spPr>
        <a:xfrm>
          <a:off x="8702488" y="36795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574</xdr:row>
      <xdr:rowOff>0</xdr:rowOff>
    </xdr:from>
    <xdr:ext cx="194454" cy="557466"/>
    <xdr:sp macro="" textlink="">
      <xdr:nvSpPr>
        <xdr:cNvPr id="2625" name="TextBox 2624">
          <a:extLst>
            <a:ext uri="{FF2B5EF4-FFF2-40B4-BE49-F238E27FC236}">
              <a16:creationId xmlns:a16="http://schemas.microsoft.com/office/drawing/2014/main" id="{242AC287-E908-4D28-9C7E-26E023ADB6BF}"/>
            </a:ext>
          </a:extLst>
        </xdr:cNvPr>
        <xdr:cNvSpPr txBox="1"/>
      </xdr:nvSpPr>
      <xdr:spPr>
        <a:xfrm>
          <a:off x="8702488" y="36795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574</xdr:row>
      <xdr:rowOff>0</xdr:rowOff>
    </xdr:from>
    <xdr:ext cx="194454" cy="557466"/>
    <xdr:sp macro="" textlink="">
      <xdr:nvSpPr>
        <xdr:cNvPr id="2626" name="TextBox 2625">
          <a:extLst>
            <a:ext uri="{FF2B5EF4-FFF2-40B4-BE49-F238E27FC236}">
              <a16:creationId xmlns:a16="http://schemas.microsoft.com/office/drawing/2014/main" id="{D821EB0E-F145-413C-B04C-02014C019AF6}"/>
            </a:ext>
          </a:extLst>
        </xdr:cNvPr>
        <xdr:cNvSpPr txBox="1"/>
      </xdr:nvSpPr>
      <xdr:spPr>
        <a:xfrm>
          <a:off x="8702488" y="36795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575</xdr:row>
      <xdr:rowOff>0</xdr:rowOff>
    </xdr:from>
    <xdr:ext cx="194454" cy="557466"/>
    <xdr:sp macro="" textlink="">
      <xdr:nvSpPr>
        <xdr:cNvPr id="2627" name="TextBox 2626">
          <a:extLst>
            <a:ext uri="{FF2B5EF4-FFF2-40B4-BE49-F238E27FC236}">
              <a16:creationId xmlns:a16="http://schemas.microsoft.com/office/drawing/2014/main" id="{9D0B9645-3BF1-46CD-83C4-8E48AE926872}"/>
            </a:ext>
          </a:extLst>
        </xdr:cNvPr>
        <xdr:cNvSpPr txBox="1"/>
      </xdr:nvSpPr>
      <xdr:spPr>
        <a:xfrm>
          <a:off x="8683438" y="3774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575</xdr:row>
      <xdr:rowOff>0</xdr:rowOff>
    </xdr:from>
    <xdr:ext cx="194454" cy="557466"/>
    <xdr:sp macro="" textlink="">
      <xdr:nvSpPr>
        <xdr:cNvPr id="2628" name="TextBox 2627">
          <a:extLst>
            <a:ext uri="{FF2B5EF4-FFF2-40B4-BE49-F238E27FC236}">
              <a16:creationId xmlns:a16="http://schemas.microsoft.com/office/drawing/2014/main" id="{A5E763BD-674C-440C-A4D6-9887168472FE}"/>
            </a:ext>
          </a:extLst>
        </xdr:cNvPr>
        <xdr:cNvSpPr txBox="1"/>
      </xdr:nvSpPr>
      <xdr:spPr>
        <a:xfrm>
          <a:off x="8702488" y="3774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575</xdr:row>
      <xdr:rowOff>0</xdr:rowOff>
    </xdr:from>
    <xdr:ext cx="194454" cy="557466"/>
    <xdr:sp macro="" textlink="">
      <xdr:nvSpPr>
        <xdr:cNvPr id="2629" name="TextBox 2628">
          <a:extLst>
            <a:ext uri="{FF2B5EF4-FFF2-40B4-BE49-F238E27FC236}">
              <a16:creationId xmlns:a16="http://schemas.microsoft.com/office/drawing/2014/main" id="{5E2091A4-B1A2-4D88-8976-8D45A1727FB3}"/>
            </a:ext>
          </a:extLst>
        </xdr:cNvPr>
        <xdr:cNvSpPr txBox="1"/>
      </xdr:nvSpPr>
      <xdr:spPr>
        <a:xfrm>
          <a:off x="8702488" y="3774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575</xdr:row>
      <xdr:rowOff>0</xdr:rowOff>
    </xdr:from>
    <xdr:ext cx="194454" cy="557466"/>
    <xdr:sp macro="" textlink="">
      <xdr:nvSpPr>
        <xdr:cNvPr id="2630" name="TextBox 2629">
          <a:extLst>
            <a:ext uri="{FF2B5EF4-FFF2-40B4-BE49-F238E27FC236}">
              <a16:creationId xmlns:a16="http://schemas.microsoft.com/office/drawing/2014/main" id="{DDF6D08C-8F93-451F-9945-E1E881357CF9}"/>
            </a:ext>
          </a:extLst>
        </xdr:cNvPr>
        <xdr:cNvSpPr txBox="1"/>
      </xdr:nvSpPr>
      <xdr:spPr>
        <a:xfrm>
          <a:off x="8702488" y="3774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575</xdr:row>
      <xdr:rowOff>0</xdr:rowOff>
    </xdr:from>
    <xdr:ext cx="194454" cy="557466"/>
    <xdr:sp macro="" textlink="">
      <xdr:nvSpPr>
        <xdr:cNvPr id="2631" name="TextBox 2630">
          <a:extLst>
            <a:ext uri="{FF2B5EF4-FFF2-40B4-BE49-F238E27FC236}">
              <a16:creationId xmlns:a16="http://schemas.microsoft.com/office/drawing/2014/main" id="{93331BAA-4B59-4649-92C7-CC909555E174}"/>
            </a:ext>
          </a:extLst>
        </xdr:cNvPr>
        <xdr:cNvSpPr txBox="1"/>
      </xdr:nvSpPr>
      <xdr:spPr>
        <a:xfrm>
          <a:off x="8702488" y="3774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575</xdr:row>
      <xdr:rowOff>0</xdr:rowOff>
    </xdr:from>
    <xdr:ext cx="194454" cy="557466"/>
    <xdr:sp macro="" textlink="">
      <xdr:nvSpPr>
        <xdr:cNvPr id="2632" name="TextBox 2631">
          <a:extLst>
            <a:ext uri="{FF2B5EF4-FFF2-40B4-BE49-F238E27FC236}">
              <a16:creationId xmlns:a16="http://schemas.microsoft.com/office/drawing/2014/main" id="{AC7D0428-B73B-4B4C-B59E-4172AB3963D7}"/>
            </a:ext>
          </a:extLst>
        </xdr:cNvPr>
        <xdr:cNvSpPr txBox="1"/>
      </xdr:nvSpPr>
      <xdr:spPr>
        <a:xfrm>
          <a:off x="8702488" y="3774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575</xdr:row>
      <xdr:rowOff>0</xdr:rowOff>
    </xdr:from>
    <xdr:ext cx="194454" cy="557466"/>
    <xdr:sp macro="" textlink="">
      <xdr:nvSpPr>
        <xdr:cNvPr id="2633" name="TextBox 2632">
          <a:extLst>
            <a:ext uri="{FF2B5EF4-FFF2-40B4-BE49-F238E27FC236}">
              <a16:creationId xmlns:a16="http://schemas.microsoft.com/office/drawing/2014/main" id="{DB170629-3A95-4B67-A345-1BC1478C9353}"/>
            </a:ext>
          </a:extLst>
        </xdr:cNvPr>
        <xdr:cNvSpPr txBox="1"/>
      </xdr:nvSpPr>
      <xdr:spPr>
        <a:xfrm>
          <a:off x="8702488" y="3774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575</xdr:row>
      <xdr:rowOff>0</xdr:rowOff>
    </xdr:from>
    <xdr:ext cx="194454" cy="557466"/>
    <xdr:sp macro="" textlink="">
      <xdr:nvSpPr>
        <xdr:cNvPr id="2634" name="TextBox 2633">
          <a:extLst>
            <a:ext uri="{FF2B5EF4-FFF2-40B4-BE49-F238E27FC236}">
              <a16:creationId xmlns:a16="http://schemas.microsoft.com/office/drawing/2014/main" id="{82D11127-44ED-46D7-B394-DDB1EE57AB4B}"/>
            </a:ext>
          </a:extLst>
        </xdr:cNvPr>
        <xdr:cNvSpPr txBox="1"/>
      </xdr:nvSpPr>
      <xdr:spPr>
        <a:xfrm>
          <a:off x="8683438" y="3774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575</xdr:row>
      <xdr:rowOff>0</xdr:rowOff>
    </xdr:from>
    <xdr:ext cx="194454" cy="557466"/>
    <xdr:sp macro="" textlink="">
      <xdr:nvSpPr>
        <xdr:cNvPr id="2635" name="TextBox 2634">
          <a:extLst>
            <a:ext uri="{FF2B5EF4-FFF2-40B4-BE49-F238E27FC236}">
              <a16:creationId xmlns:a16="http://schemas.microsoft.com/office/drawing/2014/main" id="{83D41E79-71E5-48A4-9523-17D63C2729E2}"/>
            </a:ext>
          </a:extLst>
        </xdr:cNvPr>
        <xdr:cNvSpPr txBox="1"/>
      </xdr:nvSpPr>
      <xdr:spPr>
        <a:xfrm>
          <a:off x="8702488" y="3774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575</xdr:row>
      <xdr:rowOff>0</xdr:rowOff>
    </xdr:from>
    <xdr:ext cx="194454" cy="557466"/>
    <xdr:sp macro="" textlink="">
      <xdr:nvSpPr>
        <xdr:cNvPr id="2636" name="TextBox 2635">
          <a:extLst>
            <a:ext uri="{FF2B5EF4-FFF2-40B4-BE49-F238E27FC236}">
              <a16:creationId xmlns:a16="http://schemas.microsoft.com/office/drawing/2014/main" id="{6FF72041-4857-4286-BD6B-90420BCBF96E}"/>
            </a:ext>
          </a:extLst>
        </xdr:cNvPr>
        <xdr:cNvSpPr txBox="1"/>
      </xdr:nvSpPr>
      <xdr:spPr>
        <a:xfrm>
          <a:off x="8702488" y="3774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575</xdr:row>
      <xdr:rowOff>0</xdr:rowOff>
    </xdr:from>
    <xdr:ext cx="194454" cy="557466"/>
    <xdr:sp macro="" textlink="">
      <xdr:nvSpPr>
        <xdr:cNvPr id="2637" name="TextBox 2636">
          <a:extLst>
            <a:ext uri="{FF2B5EF4-FFF2-40B4-BE49-F238E27FC236}">
              <a16:creationId xmlns:a16="http://schemas.microsoft.com/office/drawing/2014/main" id="{0B63C5B7-366A-47D7-8D3A-8EF974342BD6}"/>
            </a:ext>
          </a:extLst>
        </xdr:cNvPr>
        <xdr:cNvSpPr txBox="1"/>
      </xdr:nvSpPr>
      <xdr:spPr>
        <a:xfrm>
          <a:off x="8702488" y="3774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575</xdr:row>
      <xdr:rowOff>0</xdr:rowOff>
    </xdr:from>
    <xdr:ext cx="194454" cy="557466"/>
    <xdr:sp macro="" textlink="">
      <xdr:nvSpPr>
        <xdr:cNvPr id="2638" name="TextBox 2637">
          <a:extLst>
            <a:ext uri="{FF2B5EF4-FFF2-40B4-BE49-F238E27FC236}">
              <a16:creationId xmlns:a16="http://schemas.microsoft.com/office/drawing/2014/main" id="{BDAEA852-625A-4E13-9A9B-705D6259C357}"/>
            </a:ext>
          </a:extLst>
        </xdr:cNvPr>
        <xdr:cNvSpPr txBox="1"/>
      </xdr:nvSpPr>
      <xdr:spPr>
        <a:xfrm>
          <a:off x="8702488" y="3774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575</xdr:row>
      <xdr:rowOff>0</xdr:rowOff>
    </xdr:from>
    <xdr:ext cx="194454" cy="557466"/>
    <xdr:sp macro="" textlink="">
      <xdr:nvSpPr>
        <xdr:cNvPr id="2639" name="TextBox 2638">
          <a:extLst>
            <a:ext uri="{FF2B5EF4-FFF2-40B4-BE49-F238E27FC236}">
              <a16:creationId xmlns:a16="http://schemas.microsoft.com/office/drawing/2014/main" id="{F032745A-8DD6-4500-BCF0-14007BA2D4BD}"/>
            </a:ext>
          </a:extLst>
        </xdr:cNvPr>
        <xdr:cNvSpPr txBox="1"/>
      </xdr:nvSpPr>
      <xdr:spPr>
        <a:xfrm>
          <a:off x="8702488" y="3774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575</xdr:row>
      <xdr:rowOff>0</xdr:rowOff>
    </xdr:from>
    <xdr:ext cx="194454" cy="557466"/>
    <xdr:sp macro="" textlink="">
      <xdr:nvSpPr>
        <xdr:cNvPr id="2640" name="TextBox 2639">
          <a:extLst>
            <a:ext uri="{FF2B5EF4-FFF2-40B4-BE49-F238E27FC236}">
              <a16:creationId xmlns:a16="http://schemas.microsoft.com/office/drawing/2014/main" id="{6461D782-B0AC-463A-8633-79F7BE509426}"/>
            </a:ext>
          </a:extLst>
        </xdr:cNvPr>
        <xdr:cNvSpPr txBox="1"/>
      </xdr:nvSpPr>
      <xdr:spPr>
        <a:xfrm>
          <a:off x="8702488" y="3774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575</xdr:row>
      <xdr:rowOff>0</xdr:rowOff>
    </xdr:from>
    <xdr:ext cx="194454" cy="557466"/>
    <xdr:sp macro="" textlink="">
      <xdr:nvSpPr>
        <xdr:cNvPr id="2641" name="TextBox 2640">
          <a:extLst>
            <a:ext uri="{FF2B5EF4-FFF2-40B4-BE49-F238E27FC236}">
              <a16:creationId xmlns:a16="http://schemas.microsoft.com/office/drawing/2014/main" id="{EC453D87-59AA-459B-9282-606F18CF74BE}"/>
            </a:ext>
          </a:extLst>
        </xdr:cNvPr>
        <xdr:cNvSpPr txBox="1"/>
      </xdr:nvSpPr>
      <xdr:spPr>
        <a:xfrm>
          <a:off x="8683438" y="3774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575</xdr:row>
      <xdr:rowOff>0</xdr:rowOff>
    </xdr:from>
    <xdr:ext cx="194454" cy="557466"/>
    <xdr:sp macro="" textlink="">
      <xdr:nvSpPr>
        <xdr:cNvPr id="2642" name="TextBox 2641">
          <a:extLst>
            <a:ext uri="{FF2B5EF4-FFF2-40B4-BE49-F238E27FC236}">
              <a16:creationId xmlns:a16="http://schemas.microsoft.com/office/drawing/2014/main" id="{776220ED-D27E-4151-844C-72B9E4D13604}"/>
            </a:ext>
          </a:extLst>
        </xdr:cNvPr>
        <xdr:cNvSpPr txBox="1"/>
      </xdr:nvSpPr>
      <xdr:spPr>
        <a:xfrm>
          <a:off x="8702488" y="3774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575</xdr:row>
      <xdr:rowOff>0</xdr:rowOff>
    </xdr:from>
    <xdr:ext cx="194454" cy="557466"/>
    <xdr:sp macro="" textlink="">
      <xdr:nvSpPr>
        <xdr:cNvPr id="2643" name="TextBox 2642">
          <a:extLst>
            <a:ext uri="{FF2B5EF4-FFF2-40B4-BE49-F238E27FC236}">
              <a16:creationId xmlns:a16="http://schemas.microsoft.com/office/drawing/2014/main" id="{2130F42B-9B58-4713-885C-F6FA01A8B4D2}"/>
            </a:ext>
          </a:extLst>
        </xdr:cNvPr>
        <xdr:cNvSpPr txBox="1"/>
      </xdr:nvSpPr>
      <xdr:spPr>
        <a:xfrm>
          <a:off x="8702488" y="3774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575</xdr:row>
      <xdr:rowOff>0</xdr:rowOff>
    </xdr:from>
    <xdr:ext cx="194454" cy="557466"/>
    <xdr:sp macro="" textlink="">
      <xdr:nvSpPr>
        <xdr:cNvPr id="2644" name="TextBox 2643">
          <a:extLst>
            <a:ext uri="{FF2B5EF4-FFF2-40B4-BE49-F238E27FC236}">
              <a16:creationId xmlns:a16="http://schemas.microsoft.com/office/drawing/2014/main" id="{A6ED5BDE-5F0C-4C30-B965-A8D3530630BD}"/>
            </a:ext>
          </a:extLst>
        </xdr:cNvPr>
        <xdr:cNvSpPr txBox="1"/>
      </xdr:nvSpPr>
      <xdr:spPr>
        <a:xfrm>
          <a:off x="8702488" y="3774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575</xdr:row>
      <xdr:rowOff>0</xdr:rowOff>
    </xdr:from>
    <xdr:ext cx="194454" cy="557466"/>
    <xdr:sp macro="" textlink="">
      <xdr:nvSpPr>
        <xdr:cNvPr id="2645" name="TextBox 2644">
          <a:extLst>
            <a:ext uri="{FF2B5EF4-FFF2-40B4-BE49-F238E27FC236}">
              <a16:creationId xmlns:a16="http://schemas.microsoft.com/office/drawing/2014/main" id="{29B9DFC8-1D64-402B-8CE6-8AD0BC0F2BCA}"/>
            </a:ext>
          </a:extLst>
        </xdr:cNvPr>
        <xdr:cNvSpPr txBox="1"/>
      </xdr:nvSpPr>
      <xdr:spPr>
        <a:xfrm>
          <a:off x="8702488" y="3774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575</xdr:row>
      <xdr:rowOff>0</xdr:rowOff>
    </xdr:from>
    <xdr:ext cx="194454" cy="557466"/>
    <xdr:sp macro="" textlink="">
      <xdr:nvSpPr>
        <xdr:cNvPr id="2646" name="TextBox 2645">
          <a:extLst>
            <a:ext uri="{FF2B5EF4-FFF2-40B4-BE49-F238E27FC236}">
              <a16:creationId xmlns:a16="http://schemas.microsoft.com/office/drawing/2014/main" id="{D6DE057D-5272-43E3-8D69-91A7C7507D77}"/>
            </a:ext>
          </a:extLst>
        </xdr:cNvPr>
        <xdr:cNvSpPr txBox="1"/>
      </xdr:nvSpPr>
      <xdr:spPr>
        <a:xfrm>
          <a:off x="8702488" y="3774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575</xdr:row>
      <xdr:rowOff>0</xdr:rowOff>
    </xdr:from>
    <xdr:ext cx="194454" cy="557466"/>
    <xdr:sp macro="" textlink="">
      <xdr:nvSpPr>
        <xdr:cNvPr id="2647" name="TextBox 2646">
          <a:extLst>
            <a:ext uri="{FF2B5EF4-FFF2-40B4-BE49-F238E27FC236}">
              <a16:creationId xmlns:a16="http://schemas.microsoft.com/office/drawing/2014/main" id="{68997C24-721C-4A52-81E7-30A854E94FD4}"/>
            </a:ext>
          </a:extLst>
        </xdr:cNvPr>
        <xdr:cNvSpPr txBox="1"/>
      </xdr:nvSpPr>
      <xdr:spPr>
        <a:xfrm>
          <a:off x="8702488" y="3774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575</xdr:row>
      <xdr:rowOff>0</xdr:rowOff>
    </xdr:from>
    <xdr:ext cx="194454" cy="557466"/>
    <xdr:sp macro="" textlink="">
      <xdr:nvSpPr>
        <xdr:cNvPr id="2648" name="TextBox 2647">
          <a:extLst>
            <a:ext uri="{FF2B5EF4-FFF2-40B4-BE49-F238E27FC236}">
              <a16:creationId xmlns:a16="http://schemas.microsoft.com/office/drawing/2014/main" id="{77979539-3C7F-4F6C-89C1-D6355C462CD8}"/>
            </a:ext>
          </a:extLst>
        </xdr:cNvPr>
        <xdr:cNvSpPr txBox="1"/>
      </xdr:nvSpPr>
      <xdr:spPr>
        <a:xfrm>
          <a:off x="8683438" y="3774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575</xdr:row>
      <xdr:rowOff>0</xdr:rowOff>
    </xdr:from>
    <xdr:ext cx="194454" cy="557466"/>
    <xdr:sp macro="" textlink="">
      <xdr:nvSpPr>
        <xdr:cNvPr id="2649" name="TextBox 2648">
          <a:extLst>
            <a:ext uri="{FF2B5EF4-FFF2-40B4-BE49-F238E27FC236}">
              <a16:creationId xmlns:a16="http://schemas.microsoft.com/office/drawing/2014/main" id="{620565A9-1C10-4FE8-922E-B933FF20676F}"/>
            </a:ext>
          </a:extLst>
        </xdr:cNvPr>
        <xdr:cNvSpPr txBox="1"/>
      </xdr:nvSpPr>
      <xdr:spPr>
        <a:xfrm>
          <a:off x="8702488" y="3774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575</xdr:row>
      <xdr:rowOff>0</xdr:rowOff>
    </xdr:from>
    <xdr:ext cx="194454" cy="557466"/>
    <xdr:sp macro="" textlink="">
      <xdr:nvSpPr>
        <xdr:cNvPr id="2650" name="TextBox 2649">
          <a:extLst>
            <a:ext uri="{FF2B5EF4-FFF2-40B4-BE49-F238E27FC236}">
              <a16:creationId xmlns:a16="http://schemas.microsoft.com/office/drawing/2014/main" id="{DCD4C35D-0F3B-4D26-85C2-A7E7BCF3445F}"/>
            </a:ext>
          </a:extLst>
        </xdr:cNvPr>
        <xdr:cNvSpPr txBox="1"/>
      </xdr:nvSpPr>
      <xdr:spPr>
        <a:xfrm>
          <a:off x="8702488" y="3774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575</xdr:row>
      <xdr:rowOff>0</xdr:rowOff>
    </xdr:from>
    <xdr:ext cx="194454" cy="557466"/>
    <xdr:sp macro="" textlink="">
      <xdr:nvSpPr>
        <xdr:cNvPr id="2651" name="TextBox 2650">
          <a:extLst>
            <a:ext uri="{FF2B5EF4-FFF2-40B4-BE49-F238E27FC236}">
              <a16:creationId xmlns:a16="http://schemas.microsoft.com/office/drawing/2014/main" id="{6DDDC190-FDE4-42D5-9482-E68AAFF11EFB}"/>
            </a:ext>
          </a:extLst>
        </xdr:cNvPr>
        <xdr:cNvSpPr txBox="1"/>
      </xdr:nvSpPr>
      <xdr:spPr>
        <a:xfrm>
          <a:off x="8702488" y="3774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575</xdr:row>
      <xdr:rowOff>0</xdr:rowOff>
    </xdr:from>
    <xdr:ext cx="194454" cy="557466"/>
    <xdr:sp macro="" textlink="">
      <xdr:nvSpPr>
        <xdr:cNvPr id="2652" name="TextBox 2651">
          <a:extLst>
            <a:ext uri="{FF2B5EF4-FFF2-40B4-BE49-F238E27FC236}">
              <a16:creationId xmlns:a16="http://schemas.microsoft.com/office/drawing/2014/main" id="{BBE2CDB6-07DB-4919-95B2-96656931DFBD}"/>
            </a:ext>
          </a:extLst>
        </xdr:cNvPr>
        <xdr:cNvSpPr txBox="1"/>
      </xdr:nvSpPr>
      <xdr:spPr>
        <a:xfrm>
          <a:off x="8702488" y="3774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575</xdr:row>
      <xdr:rowOff>0</xdr:rowOff>
    </xdr:from>
    <xdr:ext cx="194454" cy="557466"/>
    <xdr:sp macro="" textlink="">
      <xdr:nvSpPr>
        <xdr:cNvPr id="2653" name="TextBox 2652">
          <a:extLst>
            <a:ext uri="{FF2B5EF4-FFF2-40B4-BE49-F238E27FC236}">
              <a16:creationId xmlns:a16="http://schemas.microsoft.com/office/drawing/2014/main" id="{89332A11-E3E4-453E-BDF9-6868E7D73DAD}"/>
            </a:ext>
          </a:extLst>
        </xdr:cNvPr>
        <xdr:cNvSpPr txBox="1"/>
      </xdr:nvSpPr>
      <xdr:spPr>
        <a:xfrm>
          <a:off x="8702488" y="3774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575</xdr:row>
      <xdr:rowOff>0</xdr:rowOff>
    </xdr:from>
    <xdr:ext cx="194454" cy="557466"/>
    <xdr:sp macro="" textlink="">
      <xdr:nvSpPr>
        <xdr:cNvPr id="2654" name="TextBox 2653">
          <a:extLst>
            <a:ext uri="{FF2B5EF4-FFF2-40B4-BE49-F238E27FC236}">
              <a16:creationId xmlns:a16="http://schemas.microsoft.com/office/drawing/2014/main" id="{BA0845CF-5E22-4FF5-AEFE-E2C122CCD452}"/>
            </a:ext>
          </a:extLst>
        </xdr:cNvPr>
        <xdr:cNvSpPr txBox="1"/>
      </xdr:nvSpPr>
      <xdr:spPr>
        <a:xfrm>
          <a:off x="8702488" y="3774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576</xdr:row>
      <xdr:rowOff>0</xdr:rowOff>
    </xdr:from>
    <xdr:ext cx="194454" cy="557466"/>
    <xdr:sp macro="" textlink="">
      <xdr:nvSpPr>
        <xdr:cNvPr id="2655" name="TextBox 2654">
          <a:extLst>
            <a:ext uri="{FF2B5EF4-FFF2-40B4-BE49-F238E27FC236}">
              <a16:creationId xmlns:a16="http://schemas.microsoft.com/office/drawing/2014/main" id="{BEE3CCD8-047E-427E-8856-E2D8A7B3F973}"/>
            </a:ext>
          </a:extLst>
        </xdr:cNvPr>
        <xdr:cNvSpPr txBox="1"/>
      </xdr:nvSpPr>
      <xdr:spPr>
        <a:xfrm>
          <a:off x="8683438" y="3850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576</xdr:row>
      <xdr:rowOff>0</xdr:rowOff>
    </xdr:from>
    <xdr:ext cx="194454" cy="557466"/>
    <xdr:sp macro="" textlink="">
      <xdr:nvSpPr>
        <xdr:cNvPr id="2656" name="TextBox 2655">
          <a:extLst>
            <a:ext uri="{FF2B5EF4-FFF2-40B4-BE49-F238E27FC236}">
              <a16:creationId xmlns:a16="http://schemas.microsoft.com/office/drawing/2014/main" id="{5CB10B77-5517-4D43-9BCF-D073C2BE7204}"/>
            </a:ext>
          </a:extLst>
        </xdr:cNvPr>
        <xdr:cNvSpPr txBox="1"/>
      </xdr:nvSpPr>
      <xdr:spPr>
        <a:xfrm>
          <a:off x="8702488" y="3850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576</xdr:row>
      <xdr:rowOff>0</xdr:rowOff>
    </xdr:from>
    <xdr:ext cx="194454" cy="557466"/>
    <xdr:sp macro="" textlink="">
      <xdr:nvSpPr>
        <xdr:cNvPr id="2657" name="TextBox 2656">
          <a:extLst>
            <a:ext uri="{FF2B5EF4-FFF2-40B4-BE49-F238E27FC236}">
              <a16:creationId xmlns:a16="http://schemas.microsoft.com/office/drawing/2014/main" id="{1C48CC6B-04CE-4E68-8AC0-C4A0FBF18584}"/>
            </a:ext>
          </a:extLst>
        </xdr:cNvPr>
        <xdr:cNvSpPr txBox="1"/>
      </xdr:nvSpPr>
      <xdr:spPr>
        <a:xfrm>
          <a:off x="8702488" y="3850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576</xdr:row>
      <xdr:rowOff>0</xdr:rowOff>
    </xdr:from>
    <xdr:ext cx="194454" cy="557466"/>
    <xdr:sp macro="" textlink="">
      <xdr:nvSpPr>
        <xdr:cNvPr id="2658" name="TextBox 2657">
          <a:extLst>
            <a:ext uri="{FF2B5EF4-FFF2-40B4-BE49-F238E27FC236}">
              <a16:creationId xmlns:a16="http://schemas.microsoft.com/office/drawing/2014/main" id="{758ACC5D-DE4B-46FE-A8A8-428D682FE7D8}"/>
            </a:ext>
          </a:extLst>
        </xdr:cNvPr>
        <xdr:cNvSpPr txBox="1"/>
      </xdr:nvSpPr>
      <xdr:spPr>
        <a:xfrm>
          <a:off x="8702488" y="3850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576</xdr:row>
      <xdr:rowOff>0</xdr:rowOff>
    </xdr:from>
    <xdr:ext cx="194454" cy="557466"/>
    <xdr:sp macro="" textlink="">
      <xdr:nvSpPr>
        <xdr:cNvPr id="2659" name="TextBox 2658">
          <a:extLst>
            <a:ext uri="{FF2B5EF4-FFF2-40B4-BE49-F238E27FC236}">
              <a16:creationId xmlns:a16="http://schemas.microsoft.com/office/drawing/2014/main" id="{48687D6D-A6F0-4D7D-95A4-E0683B51F84A}"/>
            </a:ext>
          </a:extLst>
        </xdr:cNvPr>
        <xdr:cNvSpPr txBox="1"/>
      </xdr:nvSpPr>
      <xdr:spPr>
        <a:xfrm>
          <a:off x="8702488" y="3850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576</xdr:row>
      <xdr:rowOff>0</xdr:rowOff>
    </xdr:from>
    <xdr:ext cx="194454" cy="557466"/>
    <xdr:sp macro="" textlink="">
      <xdr:nvSpPr>
        <xdr:cNvPr id="2660" name="TextBox 2659">
          <a:extLst>
            <a:ext uri="{FF2B5EF4-FFF2-40B4-BE49-F238E27FC236}">
              <a16:creationId xmlns:a16="http://schemas.microsoft.com/office/drawing/2014/main" id="{7CBD41BF-9793-4D98-A902-5C9354FB6B44}"/>
            </a:ext>
          </a:extLst>
        </xdr:cNvPr>
        <xdr:cNvSpPr txBox="1"/>
      </xdr:nvSpPr>
      <xdr:spPr>
        <a:xfrm>
          <a:off x="8702488" y="3850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576</xdr:row>
      <xdr:rowOff>0</xdr:rowOff>
    </xdr:from>
    <xdr:ext cx="194454" cy="557466"/>
    <xdr:sp macro="" textlink="">
      <xdr:nvSpPr>
        <xdr:cNvPr id="2661" name="TextBox 2660">
          <a:extLst>
            <a:ext uri="{FF2B5EF4-FFF2-40B4-BE49-F238E27FC236}">
              <a16:creationId xmlns:a16="http://schemas.microsoft.com/office/drawing/2014/main" id="{FD7B446C-434F-4141-9B9C-FEA8771CD06E}"/>
            </a:ext>
          </a:extLst>
        </xdr:cNvPr>
        <xdr:cNvSpPr txBox="1"/>
      </xdr:nvSpPr>
      <xdr:spPr>
        <a:xfrm>
          <a:off x="8702488" y="3850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576</xdr:row>
      <xdr:rowOff>0</xdr:rowOff>
    </xdr:from>
    <xdr:ext cx="194454" cy="557466"/>
    <xdr:sp macro="" textlink="">
      <xdr:nvSpPr>
        <xdr:cNvPr id="2662" name="TextBox 2661">
          <a:extLst>
            <a:ext uri="{FF2B5EF4-FFF2-40B4-BE49-F238E27FC236}">
              <a16:creationId xmlns:a16="http://schemas.microsoft.com/office/drawing/2014/main" id="{F5D142F7-0849-4108-9CC7-C0A481C7A969}"/>
            </a:ext>
          </a:extLst>
        </xdr:cNvPr>
        <xdr:cNvSpPr txBox="1"/>
      </xdr:nvSpPr>
      <xdr:spPr>
        <a:xfrm>
          <a:off x="8683438" y="3850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576</xdr:row>
      <xdr:rowOff>0</xdr:rowOff>
    </xdr:from>
    <xdr:ext cx="194454" cy="557466"/>
    <xdr:sp macro="" textlink="">
      <xdr:nvSpPr>
        <xdr:cNvPr id="2663" name="TextBox 2662">
          <a:extLst>
            <a:ext uri="{FF2B5EF4-FFF2-40B4-BE49-F238E27FC236}">
              <a16:creationId xmlns:a16="http://schemas.microsoft.com/office/drawing/2014/main" id="{1B7D55A7-0090-4967-97F2-E924079C5AE8}"/>
            </a:ext>
          </a:extLst>
        </xdr:cNvPr>
        <xdr:cNvSpPr txBox="1"/>
      </xdr:nvSpPr>
      <xdr:spPr>
        <a:xfrm>
          <a:off x="8702488" y="3850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576</xdr:row>
      <xdr:rowOff>0</xdr:rowOff>
    </xdr:from>
    <xdr:ext cx="194454" cy="557466"/>
    <xdr:sp macro="" textlink="">
      <xdr:nvSpPr>
        <xdr:cNvPr id="2664" name="TextBox 2663">
          <a:extLst>
            <a:ext uri="{FF2B5EF4-FFF2-40B4-BE49-F238E27FC236}">
              <a16:creationId xmlns:a16="http://schemas.microsoft.com/office/drawing/2014/main" id="{323206E4-3F49-4F64-8FAD-7C8B1AE47301}"/>
            </a:ext>
          </a:extLst>
        </xdr:cNvPr>
        <xdr:cNvSpPr txBox="1"/>
      </xdr:nvSpPr>
      <xdr:spPr>
        <a:xfrm>
          <a:off x="8702488" y="3850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576</xdr:row>
      <xdr:rowOff>0</xdr:rowOff>
    </xdr:from>
    <xdr:ext cx="194454" cy="557466"/>
    <xdr:sp macro="" textlink="">
      <xdr:nvSpPr>
        <xdr:cNvPr id="2665" name="TextBox 2664">
          <a:extLst>
            <a:ext uri="{FF2B5EF4-FFF2-40B4-BE49-F238E27FC236}">
              <a16:creationId xmlns:a16="http://schemas.microsoft.com/office/drawing/2014/main" id="{CC46C7DF-51B1-4151-97CF-E89C649F1ADE}"/>
            </a:ext>
          </a:extLst>
        </xdr:cNvPr>
        <xdr:cNvSpPr txBox="1"/>
      </xdr:nvSpPr>
      <xdr:spPr>
        <a:xfrm>
          <a:off x="8702488" y="3850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576</xdr:row>
      <xdr:rowOff>0</xdr:rowOff>
    </xdr:from>
    <xdr:ext cx="194454" cy="557466"/>
    <xdr:sp macro="" textlink="">
      <xdr:nvSpPr>
        <xdr:cNvPr id="2666" name="TextBox 2665">
          <a:extLst>
            <a:ext uri="{FF2B5EF4-FFF2-40B4-BE49-F238E27FC236}">
              <a16:creationId xmlns:a16="http://schemas.microsoft.com/office/drawing/2014/main" id="{CBD180E3-30C5-41F4-A127-FDE8039C1905}"/>
            </a:ext>
          </a:extLst>
        </xdr:cNvPr>
        <xdr:cNvSpPr txBox="1"/>
      </xdr:nvSpPr>
      <xdr:spPr>
        <a:xfrm>
          <a:off x="8702488" y="3850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576</xdr:row>
      <xdr:rowOff>0</xdr:rowOff>
    </xdr:from>
    <xdr:ext cx="194454" cy="557466"/>
    <xdr:sp macro="" textlink="">
      <xdr:nvSpPr>
        <xdr:cNvPr id="2667" name="TextBox 2666">
          <a:extLst>
            <a:ext uri="{FF2B5EF4-FFF2-40B4-BE49-F238E27FC236}">
              <a16:creationId xmlns:a16="http://schemas.microsoft.com/office/drawing/2014/main" id="{7905C6C6-AA51-43E0-AA00-3FB4A8DAA794}"/>
            </a:ext>
          </a:extLst>
        </xdr:cNvPr>
        <xdr:cNvSpPr txBox="1"/>
      </xdr:nvSpPr>
      <xdr:spPr>
        <a:xfrm>
          <a:off x="8702488" y="3850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576</xdr:row>
      <xdr:rowOff>0</xdr:rowOff>
    </xdr:from>
    <xdr:ext cx="194454" cy="557466"/>
    <xdr:sp macro="" textlink="">
      <xdr:nvSpPr>
        <xdr:cNvPr id="2668" name="TextBox 2667">
          <a:extLst>
            <a:ext uri="{FF2B5EF4-FFF2-40B4-BE49-F238E27FC236}">
              <a16:creationId xmlns:a16="http://schemas.microsoft.com/office/drawing/2014/main" id="{108C1D80-1850-4D56-B8C5-81297DAC6BDF}"/>
            </a:ext>
          </a:extLst>
        </xdr:cNvPr>
        <xdr:cNvSpPr txBox="1"/>
      </xdr:nvSpPr>
      <xdr:spPr>
        <a:xfrm>
          <a:off x="8702488" y="3850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576</xdr:row>
      <xdr:rowOff>0</xdr:rowOff>
    </xdr:from>
    <xdr:ext cx="194454" cy="557466"/>
    <xdr:sp macro="" textlink="">
      <xdr:nvSpPr>
        <xdr:cNvPr id="2669" name="TextBox 2668">
          <a:extLst>
            <a:ext uri="{FF2B5EF4-FFF2-40B4-BE49-F238E27FC236}">
              <a16:creationId xmlns:a16="http://schemas.microsoft.com/office/drawing/2014/main" id="{1A1ADD54-09E1-42CA-902F-B5D997457C44}"/>
            </a:ext>
          </a:extLst>
        </xdr:cNvPr>
        <xdr:cNvSpPr txBox="1"/>
      </xdr:nvSpPr>
      <xdr:spPr>
        <a:xfrm>
          <a:off x="8683438" y="3850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576</xdr:row>
      <xdr:rowOff>0</xdr:rowOff>
    </xdr:from>
    <xdr:ext cx="194454" cy="557466"/>
    <xdr:sp macro="" textlink="">
      <xdr:nvSpPr>
        <xdr:cNvPr id="2670" name="TextBox 2669">
          <a:extLst>
            <a:ext uri="{FF2B5EF4-FFF2-40B4-BE49-F238E27FC236}">
              <a16:creationId xmlns:a16="http://schemas.microsoft.com/office/drawing/2014/main" id="{15C047F2-E656-4E1D-A350-D9AACB65EE5F}"/>
            </a:ext>
          </a:extLst>
        </xdr:cNvPr>
        <xdr:cNvSpPr txBox="1"/>
      </xdr:nvSpPr>
      <xdr:spPr>
        <a:xfrm>
          <a:off x="8702488" y="3850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576</xdr:row>
      <xdr:rowOff>0</xdr:rowOff>
    </xdr:from>
    <xdr:ext cx="194454" cy="557466"/>
    <xdr:sp macro="" textlink="">
      <xdr:nvSpPr>
        <xdr:cNvPr id="2671" name="TextBox 2670">
          <a:extLst>
            <a:ext uri="{FF2B5EF4-FFF2-40B4-BE49-F238E27FC236}">
              <a16:creationId xmlns:a16="http://schemas.microsoft.com/office/drawing/2014/main" id="{AA694DFF-EB6F-4908-8D73-CC80BA94A379}"/>
            </a:ext>
          </a:extLst>
        </xdr:cNvPr>
        <xdr:cNvSpPr txBox="1"/>
      </xdr:nvSpPr>
      <xdr:spPr>
        <a:xfrm>
          <a:off x="8702488" y="3850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576</xdr:row>
      <xdr:rowOff>0</xdr:rowOff>
    </xdr:from>
    <xdr:ext cx="194454" cy="557466"/>
    <xdr:sp macro="" textlink="">
      <xdr:nvSpPr>
        <xdr:cNvPr id="2672" name="TextBox 2671">
          <a:extLst>
            <a:ext uri="{FF2B5EF4-FFF2-40B4-BE49-F238E27FC236}">
              <a16:creationId xmlns:a16="http://schemas.microsoft.com/office/drawing/2014/main" id="{E86853D9-1294-42BF-AC58-0F7882A64EAA}"/>
            </a:ext>
          </a:extLst>
        </xdr:cNvPr>
        <xdr:cNvSpPr txBox="1"/>
      </xdr:nvSpPr>
      <xdr:spPr>
        <a:xfrm>
          <a:off x="8702488" y="3850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576</xdr:row>
      <xdr:rowOff>0</xdr:rowOff>
    </xdr:from>
    <xdr:ext cx="194454" cy="557466"/>
    <xdr:sp macro="" textlink="">
      <xdr:nvSpPr>
        <xdr:cNvPr id="2673" name="TextBox 2672">
          <a:extLst>
            <a:ext uri="{FF2B5EF4-FFF2-40B4-BE49-F238E27FC236}">
              <a16:creationId xmlns:a16="http://schemas.microsoft.com/office/drawing/2014/main" id="{61674172-5734-46B6-934A-7FBE557BA33C}"/>
            </a:ext>
          </a:extLst>
        </xdr:cNvPr>
        <xdr:cNvSpPr txBox="1"/>
      </xdr:nvSpPr>
      <xdr:spPr>
        <a:xfrm>
          <a:off x="8702488" y="3850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576</xdr:row>
      <xdr:rowOff>0</xdr:rowOff>
    </xdr:from>
    <xdr:ext cx="194454" cy="557466"/>
    <xdr:sp macro="" textlink="">
      <xdr:nvSpPr>
        <xdr:cNvPr id="2674" name="TextBox 2673">
          <a:extLst>
            <a:ext uri="{FF2B5EF4-FFF2-40B4-BE49-F238E27FC236}">
              <a16:creationId xmlns:a16="http://schemas.microsoft.com/office/drawing/2014/main" id="{7F38D8BA-536D-41FA-86D1-6AE4CBDB5309}"/>
            </a:ext>
          </a:extLst>
        </xdr:cNvPr>
        <xdr:cNvSpPr txBox="1"/>
      </xdr:nvSpPr>
      <xdr:spPr>
        <a:xfrm>
          <a:off x="8702488" y="3850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576</xdr:row>
      <xdr:rowOff>0</xdr:rowOff>
    </xdr:from>
    <xdr:ext cx="194454" cy="557466"/>
    <xdr:sp macro="" textlink="">
      <xdr:nvSpPr>
        <xdr:cNvPr id="2675" name="TextBox 2674">
          <a:extLst>
            <a:ext uri="{FF2B5EF4-FFF2-40B4-BE49-F238E27FC236}">
              <a16:creationId xmlns:a16="http://schemas.microsoft.com/office/drawing/2014/main" id="{3120696A-52CA-487A-9CD8-B80F95F98159}"/>
            </a:ext>
          </a:extLst>
        </xdr:cNvPr>
        <xdr:cNvSpPr txBox="1"/>
      </xdr:nvSpPr>
      <xdr:spPr>
        <a:xfrm>
          <a:off x="8702488" y="3850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576</xdr:row>
      <xdr:rowOff>0</xdr:rowOff>
    </xdr:from>
    <xdr:ext cx="194454" cy="557466"/>
    <xdr:sp macro="" textlink="">
      <xdr:nvSpPr>
        <xdr:cNvPr id="2676" name="TextBox 2675">
          <a:extLst>
            <a:ext uri="{FF2B5EF4-FFF2-40B4-BE49-F238E27FC236}">
              <a16:creationId xmlns:a16="http://schemas.microsoft.com/office/drawing/2014/main" id="{A931D215-8712-474C-A5EA-B5E8D0C3755C}"/>
            </a:ext>
          </a:extLst>
        </xdr:cNvPr>
        <xdr:cNvSpPr txBox="1"/>
      </xdr:nvSpPr>
      <xdr:spPr>
        <a:xfrm>
          <a:off x="8683438" y="3850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576</xdr:row>
      <xdr:rowOff>0</xdr:rowOff>
    </xdr:from>
    <xdr:ext cx="194454" cy="557466"/>
    <xdr:sp macro="" textlink="">
      <xdr:nvSpPr>
        <xdr:cNvPr id="2677" name="TextBox 2676">
          <a:extLst>
            <a:ext uri="{FF2B5EF4-FFF2-40B4-BE49-F238E27FC236}">
              <a16:creationId xmlns:a16="http://schemas.microsoft.com/office/drawing/2014/main" id="{28149699-0DD9-46B1-B615-98D516B68D5E}"/>
            </a:ext>
          </a:extLst>
        </xdr:cNvPr>
        <xdr:cNvSpPr txBox="1"/>
      </xdr:nvSpPr>
      <xdr:spPr>
        <a:xfrm>
          <a:off x="8702488" y="3850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576</xdr:row>
      <xdr:rowOff>0</xdr:rowOff>
    </xdr:from>
    <xdr:ext cx="194454" cy="557466"/>
    <xdr:sp macro="" textlink="">
      <xdr:nvSpPr>
        <xdr:cNvPr id="2678" name="TextBox 2677">
          <a:extLst>
            <a:ext uri="{FF2B5EF4-FFF2-40B4-BE49-F238E27FC236}">
              <a16:creationId xmlns:a16="http://schemas.microsoft.com/office/drawing/2014/main" id="{F1A5B540-CA91-46E1-91CF-5F96BCA5749D}"/>
            </a:ext>
          </a:extLst>
        </xdr:cNvPr>
        <xdr:cNvSpPr txBox="1"/>
      </xdr:nvSpPr>
      <xdr:spPr>
        <a:xfrm>
          <a:off x="8702488" y="3850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576</xdr:row>
      <xdr:rowOff>0</xdr:rowOff>
    </xdr:from>
    <xdr:ext cx="194454" cy="557466"/>
    <xdr:sp macro="" textlink="">
      <xdr:nvSpPr>
        <xdr:cNvPr id="2679" name="TextBox 2678">
          <a:extLst>
            <a:ext uri="{FF2B5EF4-FFF2-40B4-BE49-F238E27FC236}">
              <a16:creationId xmlns:a16="http://schemas.microsoft.com/office/drawing/2014/main" id="{E6D232E6-A420-4B41-B7A6-95CF065382AF}"/>
            </a:ext>
          </a:extLst>
        </xdr:cNvPr>
        <xdr:cNvSpPr txBox="1"/>
      </xdr:nvSpPr>
      <xdr:spPr>
        <a:xfrm>
          <a:off x="8702488" y="3850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576</xdr:row>
      <xdr:rowOff>0</xdr:rowOff>
    </xdr:from>
    <xdr:ext cx="194454" cy="557466"/>
    <xdr:sp macro="" textlink="">
      <xdr:nvSpPr>
        <xdr:cNvPr id="2680" name="TextBox 2679">
          <a:extLst>
            <a:ext uri="{FF2B5EF4-FFF2-40B4-BE49-F238E27FC236}">
              <a16:creationId xmlns:a16="http://schemas.microsoft.com/office/drawing/2014/main" id="{BAE8F2B8-65E5-4F5B-9CDF-4AE53EAC2066}"/>
            </a:ext>
          </a:extLst>
        </xdr:cNvPr>
        <xdr:cNvSpPr txBox="1"/>
      </xdr:nvSpPr>
      <xdr:spPr>
        <a:xfrm>
          <a:off x="8702488" y="3850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576</xdr:row>
      <xdr:rowOff>0</xdr:rowOff>
    </xdr:from>
    <xdr:ext cx="194454" cy="557466"/>
    <xdr:sp macro="" textlink="">
      <xdr:nvSpPr>
        <xdr:cNvPr id="2681" name="TextBox 2680">
          <a:extLst>
            <a:ext uri="{FF2B5EF4-FFF2-40B4-BE49-F238E27FC236}">
              <a16:creationId xmlns:a16="http://schemas.microsoft.com/office/drawing/2014/main" id="{64C450E8-8CE6-4004-B1DB-05CEC37A94DF}"/>
            </a:ext>
          </a:extLst>
        </xdr:cNvPr>
        <xdr:cNvSpPr txBox="1"/>
      </xdr:nvSpPr>
      <xdr:spPr>
        <a:xfrm>
          <a:off x="8702488" y="3850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576</xdr:row>
      <xdr:rowOff>0</xdr:rowOff>
    </xdr:from>
    <xdr:ext cx="194454" cy="557466"/>
    <xdr:sp macro="" textlink="">
      <xdr:nvSpPr>
        <xdr:cNvPr id="2682" name="TextBox 2681">
          <a:extLst>
            <a:ext uri="{FF2B5EF4-FFF2-40B4-BE49-F238E27FC236}">
              <a16:creationId xmlns:a16="http://schemas.microsoft.com/office/drawing/2014/main" id="{F9AF4127-74DD-47BC-AF9A-D15F36D1EDF1}"/>
            </a:ext>
          </a:extLst>
        </xdr:cNvPr>
        <xdr:cNvSpPr txBox="1"/>
      </xdr:nvSpPr>
      <xdr:spPr>
        <a:xfrm>
          <a:off x="8702488" y="3850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577</xdr:row>
      <xdr:rowOff>0</xdr:rowOff>
    </xdr:from>
    <xdr:ext cx="194454" cy="557466"/>
    <xdr:sp macro="" textlink="">
      <xdr:nvSpPr>
        <xdr:cNvPr id="2683" name="TextBox 2682">
          <a:extLst>
            <a:ext uri="{FF2B5EF4-FFF2-40B4-BE49-F238E27FC236}">
              <a16:creationId xmlns:a16="http://schemas.microsoft.com/office/drawing/2014/main" id="{C6B85B31-F763-4430-8C15-5F933A185FA4}"/>
            </a:ext>
          </a:extLst>
        </xdr:cNvPr>
        <xdr:cNvSpPr txBox="1"/>
      </xdr:nvSpPr>
      <xdr:spPr>
        <a:xfrm>
          <a:off x="8683438" y="3927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577</xdr:row>
      <xdr:rowOff>0</xdr:rowOff>
    </xdr:from>
    <xdr:ext cx="194454" cy="557466"/>
    <xdr:sp macro="" textlink="">
      <xdr:nvSpPr>
        <xdr:cNvPr id="2684" name="TextBox 2683">
          <a:extLst>
            <a:ext uri="{FF2B5EF4-FFF2-40B4-BE49-F238E27FC236}">
              <a16:creationId xmlns:a16="http://schemas.microsoft.com/office/drawing/2014/main" id="{9B940CA2-B4F0-47BA-A2FF-579C5EC34300}"/>
            </a:ext>
          </a:extLst>
        </xdr:cNvPr>
        <xdr:cNvSpPr txBox="1"/>
      </xdr:nvSpPr>
      <xdr:spPr>
        <a:xfrm>
          <a:off x="8702488" y="3927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577</xdr:row>
      <xdr:rowOff>0</xdr:rowOff>
    </xdr:from>
    <xdr:ext cx="194454" cy="557466"/>
    <xdr:sp macro="" textlink="">
      <xdr:nvSpPr>
        <xdr:cNvPr id="2685" name="TextBox 2684">
          <a:extLst>
            <a:ext uri="{FF2B5EF4-FFF2-40B4-BE49-F238E27FC236}">
              <a16:creationId xmlns:a16="http://schemas.microsoft.com/office/drawing/2014/main" id="{B2A8C54E-44CF-4DCE-856B-3591947B9605}"/>
            </a:ext>
          </a:extLst>
        </xdr:cNvPr>
        <xdr:cNvSpPr txBox="1"/>
      </xdr:nvSpPr>
      <xdr:spPr>
        <a:xfrm>
          <a:off x="8702488" y="3927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577</xdr:row>
      <xdr:rowOff>0</xdr:rowOff>
    </xdr:from>
    <xdr:ext cx="194454" cy="557466"/>
    <xdr:sp macro="" textlink="">
      <xdr:nvSpPr>
        <xdr:cNvPr id="2686" name="TextBox 2685">
          <a:extLst>
            <a:ext uri="{FF2B5EF4-FFF2-40B4-BE49-F238E27FC236}">
              <a16:creationId xmlns:a16="http://schemas.microsoft.com/office/drawing/2014/main" id="{7C8D6114-109E-42C6-BD06-176A1161A1DE}"/>
            </a:ext>
          </a:extLst>
        </xdr:cNvPr>
        <xdr:cNvSpPr txBox="1"/>
      </xdr:nvSpPr>
      <xdr:spPr>
        <a:xfrm>
          <a:off x="8702488" y="3927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577</xdr:row>
      <xdr:rowOff>0</xdr:rowOff>
    </xdr:from>
    <xdr:ext cx="194454" cy="557466"/>
    <xdr:sp macro="" textlink="">
      <xdr:nvSpPr>
        <xdr:cNvPr id="2687" name="TextBox 2686">
          <a:extLst>
            <a:ext uri="{FF2B5EF4-FFF2-40B4-BE49-F238E27FC236}">
              <a16:creationId xmlns:a16="http://schemas.microsoft.com/office/drawing/2014/main" id="{135DDCBE-D0CC-475D-988A-029B6A06257C}"/>
            </a:ext>
          </a:extLst>
        </xdr:cNvPr>
        <xdr:cNvSpPr txBox="1"/>
      </xdr:nvSpPr>
      <xdr:spPr>
        <a:xfrm>
          <a:off x="8702488" y="3927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577</xdr:row>
      <xdr:rowOff>0</xdr:rowOff>
    </xdr:from>
    <xdr:ext cx="194454" cy="557466"/>
    <xdr:sp macro="" textlink="">
      <xdr:nvSpPr>
        <xdr:cNvPr id="2688" name="TextBox 2687">
          <a:extLst>
            <a:ext uri="{FF2B5EF4-FFF2-40B4-BE49-F238E27FC236}">
              <a16:creationId xmlns:a16="http://schemas.microsoft.com/office/drawing/2014/main" id="{66E6077D-CDE6-40AD-826E-DFCB90CC9A70}"/>
            </a:ext>
          </a:extLst>
        </xdr:cNvPr>
        <xdr:cNvSpPr txBox="1"/>
      </xdr:nvSpPr>
      <xdr:spPr>
        <a:xfrm>
          <a:off x="8702488" y="3927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577</xdr:row>
      <xdr:rowOff>0</xdr:rowOff>
    </xdr:from>
    <xdr:ext cx="194454" cy="557466"/>
    <xdr:sp macro="" textlink="">
      <xdr:nvSpPr>
        <xdr:cNvPr id="2689" name="TextBox 2688">
          <a:extLst>
            <a:ext uri="{FF2B5EF4-FFF2-40B4-BE49-F238E27FC236}">
              <a16:creationId xmlns:a16="http://schemas.microsoft.com/office/drawing/2014/main" id="{22E1A954-1648-449A-AA35-37B85C920DDC}"/>
            </a:ext>
          </a:extLst>
        </xdr:cNvPr>
        <xdr:cNvSpPr txBox="1"/>
      </xdr:nvSpPr>
      <xdr:spPr>
        <a:xfrm>
          <a:off x="8702488" y="3927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577</xdr:row>
      <xdr:rowOff>0</xdr:rowOff>
    </xdr:from>
    <xdr:ext cx="194454" cy="557466"/>
    <xdr:sp macro="" textlink="">
      <xdr:nvSpPr>
        <xdr:cNvPr id="2690" name="TextBox 2689">
          <a:extLst>
            <a:ext uri="{FF2B5EF4-FFF2-40B4-BE49-F238E27FC236}">
              <a16:creationId xmlns:a16="http://schemas.microsoft.com/office/drawing/2014/main" id="{6D489325-8CDF-4290-8CEE-26F5B7D8A213}"/>
            </a:ext>
          </a:extLst>
        </xdr:cNvPr>
        <xdr:cNvSpPr txBox="1"/>
      </xdr:nvSpPr>
      <xdr:spPr>
        <a:xfrm>
          <a:off x="8683438" y="3927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577</xdr:row>
      <xdr:rowOff>0</xdr:rowOff>
    </xdr:from>
    <xdr:ext cx="194454" cy="557466"/>
    <xdr:sp macro="" textlink="">
      <xdr:nvSpPr>
        <xdr:cNvPr id="2691" name="TextBox 2690">
          <a:extLst>
            <a:ext uri="{FF2B5EF4-FFF2-40B4-BE49-F238E27FC236}">
              <a16:creationId xmlns:a16="http://schemas.microsoft.com/office/drawing/2014/main" id="{DDE60115-D2B5-438A-AD73-E834F373F9E5}"/>
            </a:ext>
          </a:extLst>
        </xdr:cNvPr>
        <xdr:cNvSpPr txBox="1"/>
      </xdr:nvSpPr>
      <xdr:spPr>
        <a:xfrm>
          <a:off x="8702488" y="3927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577</xdr:row>
      <xdr:rowOff>0</xdr:rowOff>
    </xdr:from>
    <xdr:ext cx="194454" cy="557466"/>
    <xdr:sp macro="" textlink="">
      <xdr:nvSpPr>
        <xdr:cNvPr id="2692" name="TextBox 2691">
          <a:extLst>
            <a:ext uri="{FF2B5EF4-FFF2-40B4-BE49-F238E27FC236}">
              <a16:creationId xmlns:a16="http://schemas.microsoft.com/office/drawing/2014/main" id="{D54E2848-8DDA-4E35-8ED3-75B0D5047610}"/>
            </a:ext>
          </a:extLst>
        </xdr:cNvPr>
        <xdr:cNvSpPr txBox="1"/>
      </xdr:nvSpPr>
      <xdr:spPr>
        <a:xfrm>
          <a:off x="8702488" y="3927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577</xdr:row>
      <xdr:rowOff>0</xdr:rowOff>
    </xdr:from>
    <xdr:ext cx="194454" cy="557466"/>
    <xdr:sp macro="" textlink="">
      <xdr:nvSpPr>
        <xdr:cNvPr id="2693" name="TextBox 2692">
          <a:extLst>
            <a:ext uri="{FF2B5EF4-FFF2-40B4-BE49-F238E27FC236}">
              <a16:creationId xmlns:a16="http://schemas.microsoft.com/office/drawing/2014/main" id="{6DEB6654-7546-4519-989C-6660F3C87207}"/>
            </a:ext>
          </a:extLst>
        </xdr:cNvPr>
        <xdr:cNvSpPr txBox="1"/>
      </xdr:nvSpPr>
      <xdr:spPr>
        <a:xfrm>
          <a:off x="8702488" y="3927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577</xdr:row>
      <xdr:rowOff>0</xdr:rowOff>
    </xdr:from>
    <xdr:ext cx="194454" cy="557466"/>
    <xdr:sp macro="" textlink="">
      <xdr:nvSpPr>
        <xdr:cNvPr id="2694" name="TextBox 2693">
          <a:extLst>
            <a:ext uri="{FF2B5EF4-FFF2-40B4-BE49-F238E27FC236}">
              <a16:creationId xmlns:a16="http://schemas.microsoft.com/office/drawing/2014/main" id="{56C5385C-5FEF-4D2C-86E8-5F1D00149A6F}"/>
            </a:ext>
          </a:extLst>
        </xdr:cNvPr>
        <xdr:cNvSpPr txBox="1"/>
      </xdr:nvSpPr>
      <xdr:spPr>
        <a:xfrm>
          <a:off x="8702488" y="3927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577</xdr:row>
      <xdr:rowOff>0</xdr:rowOff>
    </xdr:from>
    <xdr:ext cx="194454" cy="557466"/>
    <xdr:sp macro="" textlink="">
      <xdr:nvSpPr>
        <xdr:cNvPr id="2695" name="TextBox 2694">
          <a:extLst>
            <a:ext uri="{FF2B5EF4-FFF2-40B4-BE49-F238E27FC236}">
              <a16:creationId xmlns:a16="http://schemas.microsoft.com/office/drawing/2014/main" id="{EDC61A9B-85B4-4C96-B507-375563BF7D72}"/>
            </a:ext>
          </a:extLst>
        </xdr:cNvPr>
        <xdr:cNvSpPr txBox="1"/>
      </xdr:nvSpPr>
      <xdr:spPr>
        <a:xfrm>
          <a:off x="8702488" y="3927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577</xdr:row>
      <xdr:rowOff>0</xdr:rowOff>
    </xdr:from>
    <xdr:ext cx="194454" cy="557466"/>
    <xdr:sp macro="" textlink="">
      <xdr:nvSpPr>
        <xdr:cNvPr id="2696" name="TextBox 2695">
          <a:extLst>
            <a:ext uri="{FF2B5EF4-FFF2-40B4-BE49-F238E27FC236}">
              <a16:creationId xmlns:a16="http://schemas.microsoft.com/office/drawing/2014/main" id="{D9A50EAC-8DF8-48D1-B2B2-A93B057065A7}"/>
            </a:ext>
          </a:extLst>
        </xdr:cNvPr>
        <xdr:cNvSpPr txBox="1"/>
      </xdr:nvSpPr>
      <xdr:spPr>
        <a:xfrm>
          <a:off x="8702488" y="3927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577</xdr:row>
      <xdr:rowOff>0</xdr:rowOff>
    </xdr:from>
    <xdr:ext cx="194454" cy="557466"/>
    <xdr:sp macro="" textlink="">
      <xdr:nvSpPr>
        <xdr:cNvPr id="2697" name="TextBox 2696">
          <a:extLst>
            <a:ext uri="{FF2B5EF4-FFF2-40B4-BE49-F238E27FC236}">
              <a16:creationId xmlns:a16="http://schemas.microsoft.com/office/drawing/2014/main" id="{E1C638E0-4CE1-4BDC-8123-927084671F3D}"/>
            </a:ext>
          </a:extLst>
        </xdr:cNvPr>
        <xdr:cNvSpPr txBox="1"/>
      </xdr:nvSpPr>
      <xdr:spPr>
        <a:xfrm>
          <a:off x="8683438" y="3927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577</xdr:row>
      <xdr:rowOff>0</xdr:rowOff>
    </xdr:from>
    <xdr:ext cx="194454" cy="557466"/>
    <xdr:sp macro="" textlink="">
      <xdr:nvSpPr>
        <xdr:cNvPr id="2698" name="TextBox 2697">
          <a:extLst>
            <a:ext uri="{FF2B5EF4-FFF2-40B4-BE49-F238E27FC236}">
              <a16:creationId xmlns:a16="http://schemas.microsoft.com/office/drawing/2014/main" id="{2251A2DF-9162-4AF3-B02F-4D787EB9ED0F}"/>
            </a:ext>
          </a:extLst>
        </xdr:cNvPr>
        <xdr:cNvSpPr txBox="1"/>
      </xdr:nvSpPr>
      <xdr:spPr>
        <a:xfrm>
          <a:off x="8702488" y="3927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577</xdr:row>
      <xdr:rowOff>0</xdr:rowOff>
    </xdr:from>
    <xdr:ext cx="194454" cy="557466"/>
    <xdr:sp macro="" textlink="">
      <xdr:nvSpPr>
        <xdr:cNvPr id="2699" name="TextBox 2698">
          <a:extLst>
            <a:ext uri="{FF2B5EF4-FFF2-40B4-BE49-F238E27FC236}">
              <a16:creationId xmlns:a16="http://schemas.microsoft.com/office/drawing/2014/main" id="{A7C87129-72BB-45FA-9280-A1E5B28C2BD5}"/>
            </a:ext>
          </a:extLst>
        </xdr:cNvPr>
        <xdr:cNvSpPr txBox="1"/>
      </xdr:nvSpPr>
      <xdr:spPr>
        <a:xfrm>
          <a:off x="8702488" y="3927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577</xdr:row>
      <xdr:rowOff>0</xdr:rowOff>
    </xdr:from>
    <xdr:ext cx="194454" cy="557466"/>
    <xdr:sp macro="" textlink="">
      <xdr:nvSpPr>
        <xdr:cNvPr id="2700" name="TextBox 2699">
          <a:extLst>
            <a:ext uri="{FF2B5EF4-FFF2-40B4-BE49-F238E27FC236}">
              <a16:creationId xmlns:a16="http://schemas.microsoft.com/office/drawing/2014/main" id="{C522A8D9-A83E-4B81-8E12-B7D70108D8C1}"/>
            </a:ext>
          </a:extLst>
        </xdr:cNvPr>
        <xdr:cNvSpPr txBox="1"/>
      </xdr:nvSpPr>
      <xdr:spPr>
        <a:xfrm>
          <a:off x="8702488" y="3927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577</xdr:row>
      <xdr:rowOff>0</xdr:rowOff>
    </xdr:from>
    <xdr:ext cx="194454" cy="557466"/>
    <xdr:sp macro="" textlink="">
      <xdr:nvSpPr>
        <xdr:cNvPr id="2701" name="TextBox 2700">
          <a:extLst>
            <a:ext uri="{FF2B5EF4-FFF2-40B4-BE49-F238E27FC236}">
              <a16:creationId xmlns:a16="http://schemas.microsoft.com/office/drawing/2014/main" id="{38C487A1-135D-44C1-9FCF-B412A972FC9F}"/>
            </a:ext>
          </a:extLst>
        </xdr:cNvPr>
        <xdr:cNvSpPr txBox="1"/>
      </xdr:nvSpPr>
      <xdr:spPr>
        <a:xfrm>
          <a:off x="8702488" y="3927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577</xdr:row>
      <xdr:rowOff>0</xdr:rowOff>
    </xdr:from>
    <xdr:ext cx="194454" cy="557466"/>
    <xdr:sp macro="" textlink="">
      <xdr:nvSpPr>
        <xdr:cNvPr id="2702" name="TextBox 2701">
          <a:extLst>
            <a:ext uri="{FF2B5EF4-FFF2-40B4-BE49-F238E27FC236}">
              <a16:creationId xmlns:a16="http://schemas.microsoft.com/office/drawing/2014/main" id="{1161432F-4AB7-47D9-A7FF-8ECEF1690802}"/>
            </a:ext>
          </a:extLst>
        </xdr:cNvPr>
        <xdr:cNvSpPr txBox="1"/>
      </xdr:nvSpPr>
      <xdr:spPr>
        <a:xfrm>
          <a:off x="8702488" y="3927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577</xdr:row>
      <xdr:rowOff>0</xdr:rowOff>
    </xdr:from>
    <xdr:ext cx="194454" cy="557466"/>
    <xdr:sp macro="" textlink="">
      <xdr:nvSpPr>
        <xdr:cNvPr id="2703" name="TextBox 2702">
          <a:extLst>
            <a:ext uri="{FF2B5EF4-FFF2-40B4-BE49-F238E27FC236}">
              <a16:creationId xmlns:a16="http://schemas.microsoft.com/office/drawing/2014/main" id="{05A9F695-D4FF-43EC-8024-14B1B559A78C}"/>
            </a:ext>
          </a:extLst>
        </xdr:cNvPr>
        <xdr:cNvSpPr txBox="1"/>
      </xdr:nvSpPr>
      <xdr:spPr>
        <a:xfrm>
          <a:off x="8702488" y="3927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577</xdr:row>
      <xdr:rowOff>0</xdr:rowOff>
    </xdr:from>
    <xdr:ext cx="194454" cy="557466"/>
    <xdr:sp macro="" textlink="">
      <xdr:nvSpPr>
        <xdr:cNvPr id="2704" name="TextBox 2703">
          <a:extLst>
            <a:ext uri="{FF2B5EF4-FFF2-40B4-BE49-F238E27FC236}">
              <a16:creationId xmlns:a16="http://schemas.microsoft.com/office/drawing/2014/main" id="{2FA9299F-456C-4BC3-B69A-48801FE46E34}"/>
            </a:ext>
          </a:extLst>
        </xdr:cNvPr>
        <xdr:cNvSpPr txBox="1"/>
      </xdr:nvSpPr>
      <xdr:spPr>
        <a:xfrm>
          <a:off x="8683438" y="3927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577</xdr:row>
      <xdr:rowOff>0</xdr:rowOff>
    </xdr:from>
    <xdr:ext cx="194454" cy="557466"/>
    <xdr:sp macro="" textlink="">
      <xdr:nvSpPr>
        <xdr:cNvPr id="2705" name="TextBox 2704">
          <a:extLst>
            <a:ext uri="{FF2B5EF4-FFF2-40B4-BE49-F238E27FC236}">
              <a16:creationId xmlns:a16="http://schemas.microsoft.com/office/drawing/2014/main" id="{252A33C9-A0B6-4D3F-A874-9F4EED1A9FAA}"/>
            </a:ext>
          </a:extLst>
        </xdr:cNvPr>
        <xdr:cNvSpPr txBox="1"/>
      </xdr:nvSpPr>
      <xdr:spPr>
        <a:xfrm>
          <a:off x="8702488" y="3927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577</xdr:row>
      <xdr:rowOff>0</xdr:rowOff>
    </xdr:from>
    <xdr:ext cx="194454" cy="557466"/>
    <xdr:sp macro="" textlink="">
      <xdr:nvSpPr>
        <xdr:cNvPr id="2706" name="TextBox 2705">
          <a:extLst>
            <a:ext uri="{FF2B5EF4-FFF2-40B4-BE49-F238E27FC236}">
              <a16:creationId xmlns:a16="http://schemas.microsoft.com/office/drawing/2014/main" id="{E27B8E6F-0542-4587-930F-472F257DA8F7}"/>
            </a:ext>
          </a:extLst>
        </xdr:cNvPr>
        <xdr:cNvSpPr txBox="1"/>
      </xdr:nvSpPr>
      <xdr:spPr>
        <a:xfrm>
          <a:off x="8702488" y="3927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577</xdr:row>
      <xdr:rowOff>0</xdr:rowOff>
    </xdr:from>
    <xdr:ext cx="194454" cy="557466"/>
    <xdr:sp macro="" textlink="">
      <xdr:nvSpPr>
        <xdr:cNvPr id="2707" name="TextBox 2706">
          <a:extLst>
            <a:ext uri="{FF2B5EF4-FFF2-40B4-BE49-F238E27FC236}">
              <a16:creationId xmlns:a16="http://schemas.microsoft.com/office/drawing/2014/main" id="{66EE8CF7-F959-435D-B585-37043D024902}"/>
            </a:ext>
          </a:extLst>
        </xdr:cNvPr>
        <xdr:cNvSpPr txBox="1"/>
      </xdr:nvSpPr>
      <xdr:spPr>
        <a:xfrm>
          <a:off x="8702488" y="3927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577</xdr:row>
      <xdr:rowOff>0</xdr:rowOff>
    </xdr:from>
    <xdr:ext cx="194454" cy="557466"/>
    <xdr:sp macro="" textlink="">
      <xdr:nvSpPr>
        <xdr:cNvPr id="2708" name="TextBox 2707">
          <a:extLst>
            <a:ext uri="{FF2B5EF4-FFF2-40B4-BE49-F238E27FC236}">
              <a16:creationId xmlns:a16="http://schemas.microsoft.com/office/drawing/2014/main" id="{0EE4C197-D299-42C8-AFA6-785FC8E31072}"/>
            </a:ext>
          </a:extLst>
        </xdr:cNvPr>
        <xdr:cNvSpPr txBox="1"/>
      </xdr:nvSpPr>
      <xdr:spPr>
        <a:xfrm>
          <a:off x="8702488" y="3927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577</xdr:row>
      <xdr:rowOff>0</xdr:rowOff>
    </xdr:from>
    <xdr:ext cx="194454" cy="557466"/>
    <xdr:sp macro="" textlink="">
      <xdr:nvSpPr>
        <xdr:cNvPr id="2709" name="TextBox 2708">
          <a:extLst>
            <a:ext uri="{FF2B5EF4-FFF2-40B4-BE49-F238E27FC236}">
              <a16:creationId xmlns:a16="http://schemas.microsoft.com/office/drawing/2014/main" id="{6BB0C126-378C-431E-AB6D-A9090DBBCB9D}"/>
            </a:ext>
          </a:extLst>
        </xdr:cNvPr>
        <xdr:cNvSpPr txBox="1"/>
      </xdr:nvSpPr>
      <xdr:spPr>
        <a:xfrm>
          <a:off x="8702488" y="3927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577</xdr:row>
      <xdr:rowOff>0</xdr:rowOff>
    </xdr:from>
    <xdr:ext cx="194454" cy="557466"/>
    <xdr:sp macro="" textlink="">
      <xdr:nvSpPr>
        <xdr:cNvPr id="2710" name="TextBox 2709">
          <a:extLst>
            <a:ext uri="{FF2B5EF4-FFF2-40B4-BE49-F238E27FC236}">
              <a16:creationId xmlns:a16="http://schemas.microsoft.com/office/drawing/2014/main" id="{CAB94A55-89DF-4709-AA3F-766ACD7EF087}"/>
            </a:ext>
          </a:extLst>
        </xdr:cNvPr>
        <xdr:cNvSpPr txBox="1"/>
      </xdr:nvSpPr>
      <xdr:spPr>
        <a:xfrm>
          <a:off x="8702488" y="3927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578</xdr:row>
      <xdr:rowOff>0</xdr:rowOff>
    </xdr:from>
    <xdr:ext cx="194454" cy="557466"/>
    <xdr:sp macro="" textlink="">
      <xdr:nvSpPr>
        <xdr:cNvPr id="2711" name="TextBox 2710">
          <a:extLst>
            <a:ext uri="{FF2B5EF4-FFF2-40B4-BE49-F238E27FC236}">
              <a16:creationId xmlns:a16="http://schemas.microsoft.com/office/drawing/2014/main" id="{279B0CB4-4DD3-45D8-B014-E4EEE078ECAF}"/>
            </a:ext>
          </a:extLst>
        </xdr:cNvPr>
        <xdr:cNvSpPr txBox="1"/>
      </xdr:nvSpPr>
      <xdr:spPr>
        <a:xfrm>
          <a:off x="8683438" y="4003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578</xdr:row>
      <xdr:rowOff>0</xdr:rowOff>
    </xdr:from>
    <xdr:ext cx="194454" cy="557466"/>
    <xdr:sp macro="" textlink="">
      <xdr:nvSpPr>
        <xdr:cNvPr id="2712" name="TextBox 2711">
          <a:extLst>
            <a:ext uri="{FF2B5EF4-FFF2-40B4-BE49-F238E27FC236}">
              <a16:creationId xmlns:a16="http://schemas.microsoft.com/office/drawing/2014/main" id="{2362133F-46B8-4778-B29E-F1357080E256}"/>
            </a:ext>
          </a:extLst>
        </xdr:cNvPr>
        <xdr:cNvSpPr txBox="1"/>
      </xdr:nvSpPr>
      <xdr:spPr>
        <a:xfrm>
          <a:off x="8702488" y="4003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578</xdr:row>
      <xdr:rowOff>0</xdr:rowOff>
    </xdr:from>
    <xdr:ext cx="194454" cy="557466"/>
    <xdr:sp macro="" textlink="">
      <xdr:nvSpPr>
        <xdr:cNvPr id="2713" name="TextBox 2712">
          <a:extLst>
            <a:ext uri="{FF2B5EF4-FFF2-40B4-BE49-F238E27FC236}">
              <a16:creationId xmlns:a16="http://schemas.microsoft.com/office/drawing/2014/main" id="{9B3036B4-FA75-4D5E-A16A-29733BAB8097}"/>
            </a:ext>
          </a:extLst>
        </xdr:cNvPr>
        <xdr:cNvSpPr txBox="1"/>
      </xdr:nvSpPr>
      <xdr:spPr>
        <a:xfrm>
          <a:off x="8702488" y="4003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578</xdr:row>
      <xdr:rowOff>0</xdr:rowOff>
    </xdr:from>
    <xdr:ext cx="194454" cy="557466"/>
    <xdr:sp macro="" textlink="">
      <xdr:nvSpPr>
        <xdr:cNvPr id="2714" name="TextBox 2713">
          <a:extLst>
            <a:ext uri="{FF2B5EF4-FFF2-40B4-BE49-F238E27FC236}">
              <a16:creationId xmlns:a16="http://schemas.microsoft.com/office/drawing/2014/main" id="{116C86F4-F43C-44F4-9738-D78A6CA2CA7B}"/>
            </a:ext>
          </a:extLst>
        </xdr:cNvPr>
        <xdr:cNvSpPr txBox="1"/>
      </xdr:nvSpPr>
      <xdr:spPr>
        <a:xfrm>
          <a:off x="8702488" y="4003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578</xdr:row>
      <xdr:rowOff>0</xdr:rowOff>
    </xdr:from>
    <xdr:ext cx="194454" cy="557466"/>
    <xdr:sp macro="" textlink="">
      <xdr:nvSpPr>
        <xdr:cNvPr id="2715" name="TextBox 2714">
          <a:extLst>
            <a:ext uri="{FF2B5EF4-FFF2-40B4-BE49-F238E27FC236}">
              <a16:creationId xmlns:a16="http://schemas.microsoft.com/office/drawing/2014/main" id="{5AE6C002-6627-4310-ABE2-2F4CF1C406BB}"/>
            </a:ext>
          </a:extLst>
        </xdr:cNvPr>
        <xdr:cNvSpPr txBox="1"/>
      </xdr:nvSpPr>
      <xdr:spPr>
        <a:xfrm>
          <a:off x="8702488" y="4003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578</xdr:row>
      <xdr:rowOff>0</xdr:rowOff>
    </xdr:from>
    <xdr:ext cx="194454" cy="557466"/>
    <xdr:sp macro="" textlink="">
      <xdr:nvSpPr>
        <xdr:cNvPr id="2716" name="TextBox 2715">
          <a:extLst>
            <a:ext uri="{FF2B5EF4-FFF2-40B4-BE49-F238E27FC236}">
              <a16:creationId xmlns:a16="http://schemas.microsoft.com/office/drawing/2014/main" id="{1C8E9AC5-8DCA-45F0-8B32-1F9E51B59E97}"/>
            </a:ext>
          </a:extLst>
        </xdr:cNvPr>
        <xdr:cNvSpPr txBox="1"/>
      </xdr:nvSpPr>
      <xdr:spPr>
        <a:xfrm>
          <a:off x="8702488" y="4003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578</xdr:row>
      <xdr:rowOff>0</xdr:rowOff>
    </xdr:from>
    <xdr:ext cx="194454" cy="557466"/>
    <xdr:sp macro="" textlink="">
      <xdr:nvSpPr>
        <xdr:cNvPr id="2717" name="TextBox 2716">
          <a:extLst>
            <a:ext uri="{FF2B5EF4-FFF2-40B4-BE49-F238E27FC236}">
              <a16:creationId xmlns:a16="http://schemas.microsoft.com/office/drawing/2014/main" id="{167254AC-2CDA-447B-A949-A4F58ABD621E}"/>
            </a:ext>
          </a:extLst>
        </xdr:cNvPr>
        <xdr:cNvSpPr txBox="1"/>
      </xdr:nvSpPr>
      <xdr:spPr>
        <a:xfrm>
          <a:off x="8702488" y="4003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578</xdr:row>
      <xdr:rowOff>0</xdr:rowOff>
    </xdr:from>
    <xdr:ext cx="194454" cy="557466"/>
    <xdr:sp macro="" textlink="">
      <xdr:nvSpPr>
        <xdr:cNvPr id="2718" name="TextBox 2717">
          <a:extLst>
            <a:ext uri="{FF2B5EF4-FFF2-40B4-BE49-F238E27FC236}">
              <a16:creationId xmlns:a16="http://schemas.microsoft.com/office/drawing/2014/main" id="{EBF606C5-07A3-465D-82DF-7E57D651742B}"/>
            </a:ext>
          </a:extLst>
        </xdr:cNvPr>
        <xdr:cNvSpPr txBox="1"/>
      </xdr:nvSpPr>
      <xdr:spPr>
        <a:xfrm>
          <a:off x="8683438" y="4003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578</xdr:row>
      <xdr:rowOff>0</xdr:rowOff>
    </xdr:from>
    <xdr:ext cx="194454" cy="557466"/>
    <xdr:sp macro="" textlink="">
      <xdr:nvSpPr>
        <xdr:cNvPr id="2719" name="TextBox 2718">
          <a:extLst>
            <a:ext uri="{FF2B5EF4-FFF2-40B4-BE49-F238E27FC236}">
              <a16:creationId xmlns:a16="http://schemas.microsoft.com/office/drawing/2014/main" id="{229E85B1-F343-4ABF-ADEC-37A0E72EECD4}"/>
            </a:ext>
          </a:extLst>
        </xdr:cNvPr>
        <xdr:cNvSpPr txBox="1"/>
      </xdr:nvSpPr>
      <xdr:spPr>
        <a:xfrm>
          <a:off x="8702488" y="4003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578</xdr:row>
      <xdr:rowOff>0</xdr:rowOff>
    </xdr:from>
    <xdr:ext cx="194454" cy="557466"/>
    <xdr:sp macro="" textlink="">
      <xdr:nvSpPr>
        <xdr:cNvPr id="2720" name="TextBox 2719">
          <a:extLst>
            <a:ext uri="{FF2B5EF4-FFF2-40B4-BE49-F238E27FC236}">
              <a16:creationId xmlns:a16="http://schemas.microsoft.com/office/drawing/2014/main" id="{3DA57777-82B5-4F40-9678-EA94851C9F98}"/>
            </a:ext>
          </a:extLst>
        </xdr:cNvPr>
        <xdr:cNvSpPr txBox="1"/>
      </xdr:nvSpPr>
      <xdr:spPr>
        <a:xfrm>
          <a:off x="8702488" y="4003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578</xdr:row>
      <xdr:rowOff>0</xdr:rowOff>
    </xdr:from>
    <xdr:ext cx="194454" cy="557466"/>
    <xdr:sp macro="" textlink="">
      <xdr:nvSpPr>
        <xdr:cNvPr id="2721" name="TextBox 2720">
          <a:extLst>
            <a:ext uri="{FF2B5EF4-FFF2-40B4-BE49-F238E27FC236}">
              <a16:creationId xmlns:a16="http://schemas.microsoft.com/office/drawing/2014/main" id="{A6817DBB-09E5-4912-9F13-C22FAC24BF07}"/>
            </a:ext>
          </a:extLst>
        </xdr:cNvPr>
        <xdr:cNvSpPr txBox="1"/>
      </xdr:nvSpPr>
      <xdr:spPr>
        <a:xfrm>
          <a:off x="8702488" y="4003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578</xdr:row>
      <xdr:rowOff>0</xdr:rowOff>
    </xdr:from>
    <xdr:ext cx="194454" cy="557466"/>
    <xdr:sp macro="" textlink="">
      <xdr:nvSpPr>
        <xdr:cNvPr id="2722" name="TextBox 2721">
          <a:extLst>
            <a:ext uri="{FF2B5EF4-FFF2-40B4-BE49-F238E27FC236}">
              <a16:creationId xmlns:a16="http://schemas.microsoft.com/office/drawing/2014/main" id="{2A42584E-5D4D-4CD9-88A9-1401DCAC0C9E}"/>
            </a:ext>
          </a:extLst>
        </xdr:cNvPr>
        <xdr:cNvSpPr txBox="1"/>
      </xdr:nvSpPr>
      <xdr:spPr>
        <a:xfrm>
          <a:off x="8702488" y="4003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578</xdr:row>
      <xdr:rowOff>0</xdr:rowOff>
    </xdr:from>
    <xdr:ext cx="194454" cy="557466"/>
    <xdr:sp macro="" textlink="">
      <xdr:nvSpPr>
        <xdr:cNvPr id="2723" name="TextBox 2722">
          <a:extLst>
            <a:ext uri="{FF2B5EF4-FFF2-40B4-BE49-F238E27FC236}">
              <a16:creationId xmlns:a16="http://schemas.microsoft.com/office/drawing/2014/main" id="{355F3A37-3D7C-4EB4-8395-DFB8751199FE}"/>
            </a:ext>
          </a:extLst>
        </xdr:cNvPr>
        <xdr:cNvSpPr txBox="1"/>
      </xdr:nvSpPr>
      <xdr:spPr>
        <a:xfrm>
          <a:off x="8702488" y="4003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578</xdr:row>
      <xdr:rowOff>0</xdr:rowOff>
    </xdr:from>
    <xdr:ext cx="194454" cy="557466"/>
    <xdr:sp macro="" textlink="">
      <xdr:nvSpPr>
        <xdr:cNvPr id="2724" name="TextBox 2723">
          <a:extLst>
            <a:ext uri="{FF2B5EF4-FFF2-40B4-BE49-F238E27FC236}">
              <a16:creationId xmlns:a16="http://schemas.microsoft.com/office/drawing/2014/main" id="{4E406ED0-D282-471F-8941-C46D4721B138}"/>
            </a:ext>
          </a:extLst>
        </xdr:cNvPr>
        <xdr:cNvSpPr txBox="1"/>
      </xdr:nvSpPr>
      <xdr:spPr>
        <a:xfrm>
          <a:off x="8702488" y="4003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578</xdr:row>
      <xdr:rowOff>0</xdr:rowOff>
    </xdr:from>
    <xdr:ext cx="194454" cy="557466"/>
    <xdr:sp macro="" textlink="">
      <xdr:nvSpPr>
        <xdr:cNvPr id="2725" name="TextBox 2724">
          <a:extLst>
            <a:ext uri="{FF2B5EF4-FFF2-40B4-BE49-F238E27FC236}">
              <a16:creationId xmlns:a16="http://schemas.microsoft.com/office/drawing/2014/main" id="{7BF6AF30-6A69-489C-9B2D-51F0852A4A47}"/>
            </a:ext>
          </a:extLst>
        </xdr:cNvPr>
        <xdr:cNvSpPr txBox="1"/>
      </xdr:nvSpPr>
      <xdr:spPr>
        <a:xfrm>
          <a:off x="8683438" y="4003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578</xdr:row>
      <xdr:rowOff>0</xdr:rowOff>
    </xdr:from>
    <xdr:ext cx="194454" cy="557466"/>
    <xdr:sp macro="" textlink="">
      <xdr:nvSpPr>
        <xdr:cNvPr id="2726" name="TextBox 2725">
          <a:extLst>
            <a:ext uri="{FF2B5EF4-FFF2-40B4-BE49-F238E27FC236}">
              <a16:creationId xmlns:a16="http://schemas.microsoft.com/office/drawing/2014/main" id="{1064541C-1354-421A-A39F-8113C1A03D35}"/>
            </a:ext>
          </a:extLst>
        </xdr:cNvPr>
        <xdr:cNvSpPr txBox="1"/>
      </xdr:nvSpPr>
      <xdr:spPr>
        <a:xfrm>
          <a:off x="8702488" y="4003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578</xdr:row>
      <xdr:rowOff>0</xdr:rowOff>
    </xdr:from>
    <xdr:ext cx="194454" cy="557466"/>
    <xdr:sp macro="" textlink="">
      <xdr:nvSpPr>
        <xdr:cNvPr id="2727" name="TextBox 2726">
          <a:extLst>
            <a:ext uri="{FF2B5EF4-FFF2-40B4-BE49-F238E27FC236}">
              <a16:creationId xmlns:a16="http://schemas.microsoft.com/office/drawing/2014/main" id="{0A0AE368-1D34-45AA-9D24-D5DB3092D28E}"/>
            </a:ext>
          </a:extLst>
        </xdr:cNvPr>
        <xdr:cNvSpPr txBox="1"/>
      </xdr:nvSpPr>
      <xdr:spPr>
        <a:xfrm>
          <a:off x="8702488" y="4003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578</xdr:row>
      <xdr:rowOff>0</xdr:rowOff>
    </xdr:from>
    <xdr:ext cx="194454" cy="557466"/>
    <xdr:sp macro="" textlink="">
      <xdr:nvSpPr>
        <xdr:cNvPr id="2728" name="TextBox 2727">
          <a:extLst>
            <a:ext uri="{FF2B5EF4-FFF2-40B4-BE49-F238E27FC236}">
              <a16:creationId xmlns:a16="http://schemas.microsoft.com/office/drawing/2014/main" id="{9D1CFA87-70CE-4450-BF72-AC38AA81C09B}"/>
            </a:ext>
          </a:extLst>
        </xdr:cNvPr>
        <xdr:cNvSpPr txBox="1"/>
      </xdr:nvSpPr>
      <xdr:spPr>
        <a:xfrm>
          <a:off x="8702488" y="4003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578</xdr:row>
      <xdr:rowOff>0</xdr:rowOff>
    </xdr:from>
    <xdr:ext cx="194454" cy="557466"/>
    <xdr:sp macro="" textlink="">
      <xdr:nvSpPr>
        <xdr:cNvPr id="2729" name="TextBox 2728">
          <a:extLst>
            <a:ext uri="{FF2B5EF4-FFF2-40B4-BE49-F238E27FC236}">
              <a16:creationId xmlns:a16="http://schemas.microsoft.com/office/drawing/2014/main" id="{C1A0D021-6C38-4618-B484-6C6408270E18}"/>
            </a:ext>
          </a:extLst>
        </xdr:cNvPr>
        <xdr:cNvSpPr txBox="1"/>
      </xdr:nvSpPr>
      <xdr:spPr>
        <a:xfrm>
          <a:off x="8702488" y="4003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578</xdr:row>
      <xdr:rowOff>0</xdr:rowOff>
    </xdr:from>
    <xdr:ext cx="194454" cy="557466"/>
    <xdr:sp macro="" textlink="">
      <xdr:nvSpPr>
        <xdr:cNvPr id="2730" name="TextBox 2729">
          <a:extLst>
            <a:ext uri="{FF2B5EF4-FFF2-40B4-BE49-F238E27FC236}">
              <a16:creationId xmlns:a16="http://schemas.microsoft.com/office/drawing/2014/main" id="{4E72D2CA-91D0-43BC-98F2-5A0A9674E9E2}"/>
            </a:ext>
          </a:extLst>
        </xdr:cNvPr>
        <xdr:cNvSpPr txBox="1"/>
      </xdr:nvSpPr>
      <xdr:spPr>
        <a:xfrm>
          <a:off x="8702488" y="4003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578</xdr:row>
      <xdr:rowOff>0</xdr:rowOff>
    </xdr:from>
    <xdr:ext cx="194454" cy="557466"/>
    <xdr:sp macro="" textlink="">
      <xdr:nvSpPr>
        <xdr:cNvPr id="2731" name="TextBox 2730">
          <a:extLst>
            <a:ext uri="{FF2B5EF4-FFF2-40B4-BE49-F238E27FC236}">
              <a16:creationId xmlns:a16="http://schemas.microsoft.com/office/drawing/2014/main" id="{6837CBCB-487B-4F7B-A820-B6F64FF34E1A}"/>
            </a:ext>
          </a:extLst>
        </xdr:cNvPr>
        <xdr:cNvSpPr txBox="1"/>
      </xdr:nvSpPr>
      <xdr:spPr>
        <a:xfrm>
          <a:off x="8702488" y="4003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578</xdr:row>
      <xdr:rowOff>0</xdr:rowOff>
    </xdr:from>
    <xdr:ext cx="194454" cy="557466"/>
    <xdr:sp macro="" textlink="">
      <xdr:nvSpPr>
        <xdr:cNvPr id="2732" name="TextBox 2731">
          <a:extLst>
            <a:ext uri="{FF2B5EF4-FFF2-40B4-BE49-F238E27FC236}">
              <a16:creationId xmlns:a16="http://schemas.microsoft.com/office/drawing/2014/main" id="{81F38796-2CD4-467D-A753-43AB5B4E0CBA}"/>
            </a:ext>
          </a:extLst>
        </xdr:cNvPr>
        <xdr:cNvSpPr txBox="1"/>
      </xdr:nvSpPr>
      <xdr:spPr>
        <a:xfrm>
          <a:off x="8683438" y="4003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578</xdr:row>
      <xdr:rowOff>0</xdr:rowOff>
    </xdr:from>
    <xdr:ext cx="194454" cy="557466"/>
    <xdr:sp macro="" textlink="">
      <xdr:nvSpPr>
        <xdr:cNvPr id="2733" name="TextBox 2732">
          <a:extLst>
            <a:ext uri="{FF2B5EF4-FFF2-40B4-BE49-F238E27FC236}">
              <a16:creationId xmlns:a16="http://schemas.microsoft.com/office/drawing/2014/main" id="{044560D6-337C-4250-AFE7-76C0D7EBA54F}"/>
            </a:ext>
          </a:extLst>
        </xdr:cNvPr>
        <xdr:cNvSpPr txBox="1"/>
      </xdr:nvSpPr>
      <xdr:spPr>
        <a:xfrm>
          <a:off x="8702488" y="4003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578</xdr:row>
      <xdr:rowOff>0</xdr:rowOff>
    </xdr:from>
    <xdr:ext cx="194454" cy="557466"/>
    <xdr:sp macro="" textlink="">
      <xdr:nvSpPr>
        <xdr:cNvPr id="2734" name="TextBox 2733">
          <a:extLst>
            <a:ext uri="{FF2B5EF4-FFF2-40B4-BE49-F238E27FC236}">
              <a16:creationId xmlns:a16="http://schemas.microsoft.com/office/drawing/2014/main" id="{81EF37E9-0E4B-4466-BA85-EC8D035BA85C}"/>
            </a:ext>
          </a:extLst>
        </xdr:cNvPr>
        <xdr:cNvSpPr txBox="1"/>
      </xdr:nvSpPr>
      <xdr:spPr>
        <a:xfrm>
          <a:off x="8702488" y="4003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578</xdr:row>
      <xdr:rowOff>0</xdr:rowOff>
    </xdr:from>
    <xdr:ext cx="194454" cy="557466"/>
    <xdr:sp macro="" textlink="">
      <xdr:nvSpPr>
        <xdr:cNvPr id="2735" name="TextBox 2734">
          <a:extLst>
            <a:ext uri="{FF2B5EF4-FFF2-40B4-BE49-F238E27FC236}">
              <a16:creationId xmlns:a16="http://schemas.microsoft.com/office/drawing/2014/main" id="{67B4EE2C-F079-4494-AA40-CBB8B1006CED}"/>
            </a:ext>
          </a:extLst>
        </xdr:cNvPr>
        <xdr:cNvSpPr txBox="1"/>
      </xdr:nvSpPr>
      <xdr:spPr>
        <a:xfrm>
          <a:off x="8702488" y="4003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578</xdr:row>
      <xdr:rowOff>0</xdr:rowOff>
    </xdr:from>
    <xdr:ext cx="194454" cy="557466"/>
    <xdr:sp macro="" textlink="">
      <xdr:nvSpPr>
        <xdr:cNvPr id="2736" name="TextBox 2735">
          <a:extLst>
            <a:ext uri="{FF2B5EF4-FFF2-40B4-BE49-F238E27FC236}">
              <a16:creationId xmlns:a16="http://schemas.microsoft.com/office/drawing/2014/main" id="{22C7345D-1491-45FD-9146-6D67423281F9}"/>
            </a:ext>
          </a:extLst>
        </xdr:cNvPr>
        <xdr:cNvSpPr txBox="1"/>
      </xdr:nvSpPr>
      <xdr:spPr>
        <a:xfrm>
          <a:off x="8702488" y="4003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578</xdr:row>
      <xdr:rowOff>0</xdr:rowOff>
    </xdr:from>
    <xdr:ext cx="194454" cy="557466"/>
    <xdr:sp macro="" textlink="">
      <xdr:nvSpPr>
        <xdr:cNvPr id="2737" name="TextBox 2736">
          <a:extLst>
            <a:ext uri="{FF2B5EF4-FFF2-40B4-BE49-F238E27FC236}">
              <a16:creationId xmlns:a16="http://schemas.microsoft.com/office/drawing/2014/main" id="{BF820CDF-8FEF-4482-9B94-48C2AF2C5325}"/>
            </a:ext>
          </a:extLst>
        </xdr:cNvPr>
        <xdr:cNvSpPr txBox="1"/>
      </xdr:nvSpPr>
      <xdr:spPr>
        <a:xfrm>
          <a:off x="8702488" y="4003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578</xdr:row>
      <xdr:rowOff>0</xdr:rowOff>
    </xdr:from>
    <xdr:ext cx="194454" cy="557466"/>
    <xdr:sp macro="" textlink="">
      <xdr:nvSpPr>
        <xdr:cNvPr id="2738" name="TextBox 2737">
          <a:extLst>
            <a:ext uri="{FF2B5EF4-FFF2-40B4-BE49-F238E27FC236}">
              <a16:creationId xmlns:a16="http://schemas.microsoft.com/office/drawing/2014/main" id="{853C9ECD-FDA2-44D0-A623-F3D352CE2481}"/>
            </a:ext>
          </a:extLst>
        </xdr:cNvPr>
        <xdr:cNvSpPr txBox="1"/>
      </xdr:nvSpPr>
      <xdr:spPr>
        <a:xfrm>
          <a:off x="8702488" y="4003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579</xdr:row>
      <xdr:rowOff>0</xdr:rowOff>
    </xdr:from>
    <xdr:ext cx="194454" cy="557466"/>
    <xdr:sp macro="" textlink="">
      <xdr:nvSpPr>
        <xdr:cNvPr id="2739" name="TextBox 2738">
          <a:extLst>
            <a:ext uri="{FF2B5EF4-FFF2-40B4-BE49-F238E27FC236}">
              <a16:creationId xmlns:a16="http://schemas.microsoft.com/office/drawing/2014/main" id="{910E506F-EA56-43F9-BB7D-3642F501BA19}"/>
            </a:ext>
          </a:extLst>
        </xdr:cNvPr>
        <xdr:cNvSpPr txBox="1"/>
      </xdr:nvSpPr>
      <xdr:spPr>
        <a:xfrm>
          <a:off x="8683438" y="4079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579</xdr:row>
      <xdr:rowOff>0</xdr:rowOff>
    </xdr:from>
    <xdr:ext cx="194454" cy="557466"/>
    <xdr:sp macro="" textlink="">
      <xdr:nvSpPr>
        <xdr:cNvPr id="2740" name="TextBox 2739">
          <a:extLst>
            <a:ext uri="{FF2B5EF4-FFF2-40B4-BE49-F238E27FC236}">
              <a16:creationId xmlns:a16="http://schemas.microsoft.com/office/drawing/2014/main" id="{C00FC3BD-E9F1-4922-81E8-ACA1CBC1EBD1}"/>
            </a:ext>
          </a:extLst>
        </xdr:cNvPr>
        <xdr:cNvSpPr txBox="1"/>
      </xdr:nvSpPr>
      <xdr:spPr>
        <a:xfrm>
          <a:off x="8702488" y="4079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579</xdr:row>
      <xdr:rowOff>0</xdr:rowOff>
    </xdr:from>
    <xdr:ext cx="194454" cy="557466"/>
    <xdr:sp macro="" textlink="">
      <xdr:nvSpPr>
        <xdr:cNvPr id="2741" name="TextBox 2740">
          <a:extLst>
            <a:ext uri="{FF2B5EF4-FFF2-40B4-BE49-F238E27FC236}">
              <a16:creationId xmlns:a16="http://schemas.microsoft.com/office/drawing/2014/main" id="{E4CEF6EC-E5C3-4AB6-B0DF-16BADA11C635}"/>
            </a:ext>
          </a:extLst>
        </xdr:cNvPr>
        <xdr:cNvSpPr txBox="1"/>
      </xdr:nvSpPr>
      <xdr:spPr>
        <a:xfrm>
          <a:off x="8702488" y="4079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579</xdr:row>
      <xdr:rowOff>0</xdr:rowOff>
    </xdr:from>
    <xdr:ext cx="194454" cy="557466"/>
    <xdr:sp macro="" textlink="">
      <xdr:nvSpPr>
        <xdr:cNvPr id="2742" name="TextBox 2741">
          <a:extLst>
            <a:ext uri="{FF2B5EF4-FFF2-40B4-BE49-F238E27FC236}">
              <a16:creationId xmlns:a16="http://schemas.microsoft.com/office/drawing/2014/main" id="{BFB07F22-BC0C-4CA3-B591-1FA30B45432C}"/>
            </a:ext>
          </a:extLst>
        </xdr:cNvPr>
        <xdr:cNvSpPr txBox="1"/>
      </xdr:nvSpPr>
      <xdr:spPr>
        <a:xfrm>
          <a:off x="8702488" y="4079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579</xdr:row>
      <xdr:rowOff>0</xdr:rowOff>
    </xdr:from>
    <xdr:ext cx="194454" cy="557466"/>
    <xdr:sp macro="" textlink="">
      <xdr:nvSpPr>
        <xdr:cNvPr id="2743" name="TextBox 2742">
          <a:extLst>
            <a:ext uri="{FF2B5EF4-FFF2-40B4-BE49-F238E27FC236}">
              <a16:creationId xmlns:a16="http://schemas.microsoft.com/office/drawing/2014/main" id="{0E1AE48A-4ADF-453D-9908-4D4F055BDBC6}"/>
            </a:ext>
          </a:extLst>
        </xdr:cNvPr>
        <xdr:cNvSpPr txBox="1"/>
      </xdr:nvSpPr>
      <xdr:spPr>
        <a:xfrm>
          <a:off x="8702488" y="4079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579</xdr:row>
      <xdr:rowOff>0</xdr:rowOff>
    </xdr:from>
    <xdr:ext cx="194454" cy="557466"/>
    <xdr:sp macro="" textlink="">
      <xdr:nvSpPr>
        <xdr:cNvPr id="2744" name="TextBox 2743">
          <a:extLst>
            <a:ext uri="{FF2B5EF4-FFF2-40B4-BE49-F238E27FC236}">
              <a16:creationId xmlns:a16="http://schemas.microsoft.com/office/drawing/2014/main" id="{9DE50373-1985-4C72-9F4C-1F1DA54C3FB3}"/>
            </a:ext>
          </a:extLst>
        </xdr:cNvPr>
        <xdr:cNvSpPr txBox="1"/>
      </xdr:nvSpPr>
      <xdr:spPr>
        <a:xfrm>
          <a:off x="8702488" y="4079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579</xdr:row>
      <xdr:rowOff>0</xdr:rowOff>
    </xdr:from>
    <xdr:ext cx="194454" cy="557466"/>
    <xdr:sp macro="" textlink="">
      <xdr:nvSpPr>
        <xdr:cNvPr id="2745" name="TextBox 2744">
          <a:extLst>
            <a:ext uri="{FF2B5EF4-FFF2-40B4-BE49-F238E27FC236}">
              <a16:creationId xmlns:a16="http://schemas.microsoft.com/office/drawing/2014/main" id="{1503EC72-BDFB-47CB-8C70-D8BCD595A001}"/>
            </a:ext>
          </a:extLst>
        </xdr:cNvPr>
        <xdr:cNvSpPr txBox="1"/>
      </xdr:nvSpPr>
      <xdr:spPr>
        <a:xfrm>
          <a:off x="8702488" y="4079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579</xdr:row>
      <xdr:rowOff>0</xdr:rowOff>
    </xdr:from>
    <xdr:ext cx="194454" cy="557466"/>
    <xdr:sp macro="" textlink="">
      <xdr:nvSpPr>
        <xdr:cNvPr id="2746" name="TextBox 2745">
          <a:extLst>
            <a:ext uri="{FF2B5EF4-FFF2-40B4-BE49-F238E27FC236}">
              <a16:creationId xmlns:a16="http://schemas.microsoft.com/office/drawing/2014/main" id="{647DBE45-F1CB-40BE-AE12-4E17AE79FE02}"/>
            </a:ext>
          </a:extLst>
        </xdr:cNvPr>
        <xdr:cNvSpPr txBox="1"/>
      </xdr:nvSpPr>
      <xdr:spPr>
        <a:xfrm>
          <a:off x="8683438" y="4079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579</xdr:row>
      <xdr:rowOff>0</xdr:rowOff>
    </xdr:from>
    <xdr:ext cx="194454" cy="557466"/>
    <xdr:sp macro="" textlink="">
      <xdr:nvSpPr>
        <xdr:cNvPr id="2747" name="TextBox 2746">
          <a:extLst>
            <a:ext uri="{FF2B5EF4-FFF2-40B4-BE49-F238E27FC236}">
              <a16:creationId xmlns:a16="http://schemas.microsoft.com/office/drawing/2014/main" id="{B3A9571D-998F-41D3-972F-A7B230E18F7B}"/>
            </a:ext>
          </a:extLst>
        </xdr:cNvPr>
        <xdr:cNvSpPr txBox="1"/>
      </xdr:nvSpPr>
      <xdr:spPr>
        <a:xfrm>
          <a:off x="8702488" y="4079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579</xdr:row>
      <xdr:rowOff>0</xdr:rowOff>
    </xdr:from>
    <xdr:ext cx="194454" cy="557466"/>
    <xdr:sp macro="" textlink="">
      <xdr:nvSpPr>
        <xdr:cNvPr id="2748" name="TextBox 2747">
          <a:extLst>
            <a:ext uri="{FF2B5EF4-FFF2-40B4-BE49-F238E27FC236}">
              <a16:creationId xmlns:a16="http://schemas.microsoft.com/office/drawing/2014/main" id="{6FD7DC9D-7C28-4085-8B96-11D0A6E9166E}"/>
            </a:ext>
          </a:extLst>
        </xdr:cNvPr>
        <xdr:cNvSpPr txBox="1"/>
      </xdr:nvSpPr>
      <xdr:spPr>
        <a:xfrm>
          <a:off x="8702488" y="4079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579</xdr:row>
      <xdr:rowOff>0</xdr:rowOff>
    </xdr:from>
    <xdr:ext cx="194454" cy="557466"/>
    <xdr:sp macro="" textlink="">
      <xdr:nvSpPr>
        <xdr:cNvPr id="2749" name="TextBox 2748">
          <a:extLst>
            <a:ext uri="{FF2B5EF4-FFF2-40B4-BE49-F238E27FC236}">
              <a16:creationId xmlns:a16="http://schemas.microsoft.com/office/drawing/2014/main" id="{12B20B7C-296B-4704-A843-90B543ED680E}"/>
            </a:ext>
          </a:extLst>
        </xdr:cNvPr>
        <xdr:cNvSpPr txBox="1"/>
      </xdr:nvSpPr>
      <xdr:spPr>
        <a:xfrm>
          <a:off x="8702488" y="4079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579</xdr:row>
      <xdr:rowOff>0</xdr:rowOff>
    </xdr:from>
    <xdr:ext cx="194454" cy="557466"/>
    <xdr:sp macro="" textlink="">
      <xdr:nvSpPr>
        <xdr:cNvPr id="2750" name="TextBox 2749">
          <a:extLst>
            <a:ext uri="{FF2B5EF4-FFF2-40B4-BE49-F238E27FC236}">
              <a16:creationId xmlns:a16="http://schemas.microsoft.com/office/drawing/2014/main" id="{7C3B9FC4-03E1-4647-9BE1-A76003CDB960}"/>
            </a:ext>
          </a:extLst>
        </xdr:cNvPr>
        <xdr:cNvSpPr txBox="1"/>
      </xdr:nvSpPr>
      <xdr:spPr>
        <a:xfrm>
          <a:off x="8702488" y="4079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579</xdr:row>
      <xdr:rowOff>0</xdr:rowOff>
    </xdr:from>
    <xdr:ext cx="194454" cy="557466"/>
    <xdr:sp macro="" textlink="">
      <xdr:nvSpPr>
        <xdr:cNvPr id="2751" name="TextBox 2750">
          <a:extLst>
            <a:ext uri="{FF2B5EF4-FFF2-40B4-BE49-F238E27FC236}">
              <a16:creationId xmlns:a16="http://schemas.microsoft.com/office/drawing/2014/main" id="{43424214-07A1-4310-BDB1-A7412AD6FFB5}"/>
            </a:ext>
          </a:extLst>
        </xdr:cNvPr>
        <xdr:cNvSpPr txBox="1"/>
      </xdr:nvSpPr>
      <xdr:spPr>
        <a:xfrm>
          <a:off x="8702488" y="4079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579</xdr:row>
      <xdr:rowOff>0</xdr:rowOff>
    </xdr:from>
    <xdr:ext cx="194454" cy="557466"/>
    <xdr:sp macro="" textlink="">
      <xdr:nvSpPr>
        <xdr:cNvPr id="2752" name="TextBox 2751">
          <a:extLst>
            <a:ext uri="{FF2B5EF4-FFF2-40B4-BE49-F238E27FC236}">
              <a16:creationId xmlns:a16="http://schemas.microsoft.com/office/drawing/2014/main" id="{0AB3A9E0-A912-49B9-8B2A-7B56C64427BE}"/>
            </a:ext>
          </a:extLst>
        </xdr:cNvPr>
        <xdr:cNvSpPr txBox="1"/>
      </xdr:nvSpPr>
      <xdr:spPr>
        <a:xfrm>
          <a:off x="8702488" y="4079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579</xdr:row>
      <xdr:rowOff>0</xdr:rowOff>
    </xdr:from>
    <xdr:ext cx="194454" cy="557466"/>
    <xdr:sp macro="" textlink="">
      <xdr:nvSpPr>
        <xdr:cNvPr id="2753" name="TextBox 2752">
          <a:extLst>
            <a:ext uri="{FF2B5EF4-FFF2-40B4-BE49-F238E27FC236}">
              <a16:creationId xmlns:a16="http://schemas.microsoft.com/office/drawing/2014/main" id="{67906907-5AF4-40BC-8CBD-8279E29EA730}"/>
            </a:ext>
          </a:extLst>
        </xdr:cNvPr>
        <xdr:cNvSpPr txBox="1"/>
      </xdr:nvSpPr>
      <xdr:spPr>
        <a:xfrm>
          <a:off x="8683438" y="4079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579</xdr:row>
      <xdr:rowOff>0</xdr:rowOff>
    </xdr:from>
    <xdr:ext cx="194454" cy="557466"/>
    <xdr:sp macro="" textlink="">
      <xdr:nvSpPr>
        <xdr:cNvPr id="2754" name="TextBox 2753">
          <a:extLst>
            <a:ext uri="{FF2B5EF4-FFF2-40B4-BE49-F238E27FC236}">
              <a16:creationId xmlns:a16="http://schemas.microsoft.com/office/drawing/2014/main" id="{A14C871B-D5D4-4924-8FCC-49DFC2C777D6}"/>
            </a:ext>
          </a:extLst>
        </xdr:cNvPr>
        <xdr:cNvSpPr txBox="1"/>
      </xdr:nvSpPr>
      <xdr:spPr>
        <a:xfrm>
          <a:off x="8702488" y="4079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579</xdr:row>
      <xdr:rowOff>0</xdr:rowOff>
    </xdr:from>
    <xdr:ext cx="194454" cy="557466"/>
    <xdr:sp macro="" textlink="">
      <xdr:nvSpPr>
        <xdr:cNvPr id="2755" name="TextBox 2754">
          <a:extLst>
            <a:ext uri="{FF2B5EF4-FFF2-40B4-BE49-F238E27FC236}">
              <a16:creationId xmlns:a16="http://schemas.microsoft.com/office/drawing/2014/main" id="{2CA9DC3B-C49B-427E-A88C-7DFCEE4503A9}"/>
            </a:ext>
          </a:extLst>
        </xdr:cNvPr>
        <xdr:cNvSpPr txBox="1"/>
      </xdr:nvSpPr>
      <xdr:spPr>
        <a:xfrm>
          <a:off x="8702488" y="4079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579</xdr:row>
      <xdr:rowOff>0</xdr:rowOff>
    </xdr:from>
    <xdr:ext cx="194454" cy="557466"/>
    <xdr:sp macro="" textlink="">
      <xdr:nvSpPr>
        <xdr:cNvPr id="2756" name="TextBox 2755">
          <a:extLst>
            <a:ext uri="{FF2B5EF4-FFF2-40B4-BE49-F238E27FC236}">
              <a16:creationId xmlns:a16="http://schemas.microsoft.com/office/drawing/2014/main" id="{A7D52342-4887-40D4-B43E-14C1121C6864}"/>
            </a:ext>
          </a:extLst>
        </xdr:cNvPr>
        <xdr:cNvSpPr txBox="1"/>
      </xdr:nvSpPr>
      <xdr:spPr>
        <a:xfrm>
          <a:off x="8702488" y="4079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579</xdr:row>
      <xdr:rowOff>0</xdr:rowOff>
    </xdr:from>
    <xdr:ext cx="194454" cy="557466"/>
    <xdr:sp macro="" textlink="">
      <xdr:nvSpPr>
        <xdr:cNvPr id="2757" name="TextBox 2756">
          <a:extLst>
            <a:ext uri="{FF2B5EF4-FFF2-40B4-BE49-F238E27FC236}">
              <a16:creationId xmlns:a16="http://schemas.microsoft.com/office/drawing/2014/main" id="{D25D5F58-77D0-4A54-8326-29AA0DFE3571}"/>
            </a:ext>
          </a:extLst>
        </xdr:cNvPr>
        <xdr:cNvSpPr txBox="1"/>
      </xdr:nvSpPr>
      <xdr:spPr>
        <a:xfrm>
          <a:off x="8702488" y="4079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579</xdr:row>
      <xdr:rowOff>0</xdr:rowOff>
    </xdr:from>
    <xdr:ext cx="194454" cy="557466"/>
    <xdr:sp macro="" textlink="">
      <xdr:nvSpPr>
        <xdr:cNvPr id="2758" name="TextBox 2757">
          <a:extLst>
            <a:ext uri="{FF2B5EF4-FFF2-40B4-BE49-F238E27FC236}">
              <a16:creationId xmlns:a16="http://schemas.microsoft.com/office/drawing/2014/main" id="{F628818D-0567-4D4A-A951-A4523994248B}"/>
            </a:ext>
          </a:extLst>
        </xdr:cNvPr>
        <xdr:cNvSpPr txBox="1"/>
      </xdr:nvSpPr>
      <xdr:spPr>
        <a:xfrm>
          <a:off x="8702488" y="4079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579</xdr:row>
      <xdr:rowOff>0</xdr:rowOff>
    </xdr:from>
    <xdr:ext cx="194454" cy="557466"/>
    <xdr:sp macro="" textlink="">
      <xdr:nvSpPr>
        <xdr:cNvPr id="2759" name="TextBox 2758">
          <a:extLst>
            <a:ext uri="{FF2B5EF4-FFF2-40B4-BE49-F238E27FC236}">
              <a16:creationId xmlns:a16="http://schemas.microsoft.com/office/drawing/2014/main" id="{A6BE9354-D4B1-4000-9DA2-98460EB31947}"/>
            </a:ext>
          </a:extLst>
        </xdr:cNvPr>
        <xdr:cNvSpPr txBox="1"/>
      </xdr:nvSpPr>
      <xdr:spPr>
        <a:xfrm>
          <a:off x="8702488" y="4079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579</xdr:row>
      <xdr:rowOff>0</xdr:rowOff>
    </xdr:from>
    <xdr:ext cx="194454" cy="557466"/>
    <xdr:sp macro="" textlink="">
      <xdr:nvSpPr>
        <xdr:cNvPr id="2760" name="TextBox 2759">
          <a:extLst>
            <a:ext uri="{FF2B5EF4-FFF2-40B4-BE49-F238E27FC236}">
              <a16:creationId xmlns:a16="http://schemas.microsoft.com/office/drawing/2014/main" id="{4A6CCA93-96F8-489A-BEC7-420F5DCB8383}"/>
            </a:ext>
          </a:extLst>
        </xdr:cNvPr>
        <xdr:cNvSpPr txBox="1"/>
      </xdr:nvSpPr>
      <xdr:spPr>
        <a:xfrm>
          <a:off x="8683438" y="4079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579</xdr:row>
      <xdr:rowOff>0</xdr:rowOff>
    </xdr:from>
    <xdr:ext cx="194454" cy="557466"/>
    <xdr:sp macro="" textlink="">
      <xdr:nvSpPr>
        <xdr:cNvPr id="2761" name="TextBox 2760">
          <a:extLst>
            <a:ext uri="{FF2B5EF4-FFF2-40B4-BE49-F238E27FC236}">
              <a16:creationId xmlns:a16="http://schemas.microsoft.com/office/drawing/2014/main" id="{D7ACD2B9-F17E-4514-A40F-760CEFB3D7AD}"/>
            </a:ext>
          </a:extLst>
        </xdr:cNvPr>
        <xdr:cNvSpPr txBox="1"/>
      </xdr:nvSpPr>
      <xdr:spPr>
        <a:xfrm>
          <a:off x="8702488" y="4079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579</xdr:row>
      <xdr:rowOff>0</xdr:rowOff>
    </xdr:from>
    <xdr:ext cx="194454" cy="557466"/>
    <xdr:sp macro="" textlink="">
      <xdr:nvSpPr>
        <xdr:cNvPr id="2762" name="TextBox 2761">
          <a:extLst>
            <a:ext uri="{FF2B5EF4-FFF2-40B4-BE49-F238E27FC236}">
              <a16:creationId xmlns:a16="http://schemas.microsoft.com/office/drawing/2014/main" id="{FD9896FD-DF5E-4F8A-B7A3-2990C66D221A}"/>
            </a:ext>
          </a:extLst>
        </xdr:cNvPr>
        <xdr:cNvSpPr txBox="1"/>
      </xdr:nvSpPr>
      <xdr:spPr>
        <a:xfrm>
          <a:off x="8702488" y="4079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579</xdr:row>
      <xdr:rowOff>0</xdr:rowOff>
    </xdr:from>
    <xdr:ext cx="194454" cy="557466"/>
    <xdr:sp macro="" textlink="">
      <xdr:nvSpPr>
        <xdr:cNvPr id="2763" name="TextBox 2762">
          <a:extLst>
            <a:ext uri="{FF2B5EF4-FFF2-40B4-BE49-F238E27FC236}">
              <a16:creationId xmlns:a16="http://schemas.microsoft.com/office/drawing/2014/main" id="{4E49272A-1DF4-4739-BED6-6E0A03653055}"/>
            </a:ext>
          </a:extLst>
        </xdr:cNvPr>
        <xdr:cNvSpPr txBox="1"/>
      </xdr:nvSpPr>
      <xdr:spPr>
        <a:xfrm>
          <a:off x="8702488" y="4079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579</xdr:row>
      <xdr:rowOff>0</xdr:rowOff>
    </xdr:from>
    <xdr:ext cx="194454" cy="557466"/>
    <xdr:sp macro="" textlink="">
      <xdr:nvSpPr>
        <xdr:cNvPr id="2764" name="TextBox 2763">
          <a:extLst>
            <a:ext uri="{FF2B5EF4-FFF2-40B4-BE49-F238E27FC236}">
              <a16:creationId xmlns:a16="http://schemas.microsoft.com/office/drawing/2014/main" id="{CE72C23E-E462-49BC-B056-33B4D6655630}"/>
            </a:ext>
          </a:extLst>
        </xdr:cNvPr>
        <xdr:cNvSpPr txBox="1"/>
      </xdr:nvSpPr>
      <xdr:spPr>
        <a:xfrm>
          <a:off x="8702488" y="4079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579</xdr:row>
      <xdr:rowOff>0</xdr:rowOff>
    </xdr:from>
    <xdr:ext cx="194454" cy="557466"/>
    <xdr:sp macro="" textlink="">
      <xdr:nvSpPr>
        <xdr:cNvPr id="2765" name="TextBox 2764">
          <a:extLst>
            <a:ext uri="{FF2B5EF4-FFF2-40B4-BE49-F238E27FC236}">
              <a16:creationId xmlns:a16="http://schemas.microsoft.com/office/drawing/2014/main" id="{E697EAF5-51C5-49E6-8C6D-1C03CB21A6B1}"/>
            </a:ext>
          </a:extLst>
        </xdr:cNvPr>
        <xdr:cNvSpPr txBox="1"/>
      </xdr:nvSpPr>
      <xdr:spPr>
        <a:xfrm>
          <a:off x="8702488" y="4079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579</xdr:row>
      <xdr:rowOff>0</xdr:rowOff>
    </xdr:from>
    <xdr:ext cx="194454" cy="557466"/>
    <xdr:sp macro="" textlink="">
      <xdr:nvSpPr>
        <xdr:cNvPr id="2766" name="TextBox 2765">
          <a:extLst>
            <a:ext uri="{FF2B5EF4-FFF2-40B4-BE49-F238E27FC236}">
              <a16:creationId xmlns:a16="http://schemas.microsoft.com/office/drawing/2014/main" id="{AD8B3C40-2609-4984-939E-EEF7C7877114}"/>
            </a:ext>
          </a:extLst>
        </xdr:cNvPr>
        <xdr:cNvSpPr txBox="1"/>
      </xdr:nvSpPr>
      <xdr:spPr>
        <a:xfrm>
          <a:off x="8702488" y="4079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580</xdr:row>
      <xdr:rowOff>0</xdr:rowOff>
    </xdr:from>
    <xdr:ext cx="194454" cy="557466"/>
    <xdr:sp macro="" textlink="">
      <xdr:nvSpPr>
        <xdr:cNvPr id="2767" name="TextBox 2766">
          <a:extLst>
            <a:ext uri="{FF2B5EF4-FFF2-40B4-BE49-F238E27FC236}">
              <a16:creationId xmlns:a16="http://schemas.microsoft.com/office/drawing/2014/main" id="{7DE1B355-4DAC-421A-8471-E8E33ABD7A7B}"/>
            </a:ext>
          </a:extLst>
        </xdr:cNvPr>
        <xdr:cNvSpPr txBox="1"/>
      </xdr:nvSpPr>
      <xdr:spPr>
        <a:xfrm>
          <a:off x="8683438" y="4155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580</xdr:row>
      <xdr:rowOff>0</xdr:rowOff>
    </xdr:from>
    <xdr:ext cx="194454" cy="557466"/>
    <xdr:sp macro="" textlink="">
      <xdr:nvSpPr>
        <xdr:cNvPr id="2768" name="TextBox 2767">
          <a:extLst>
            <a:ext uri="{FF2B5EF4-FFF2-40B4-BE49-F238E27FC236}">
              <a16:creationId xmlns:a16="http://schemas.microsoft.com/office/drawing/2014/main" id="{8C2185C9-CAA4-44E0-BAB0-AAC06AD72D95}"/>
            </a:ext>
          </a:extLst>
        </xdr:cNvPr>
        <xdr:cNvSpPr txBox="1"/>
      </xdr:nvSpPr>
      <xdr:spPr>
        <a:xfrm>
          <a:off x="8702488" y="4155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580</xdr:row>
      <xdr:rowOff>0</xdr:rowOff>
    </xdr:from>
    <xdr:ext cx="194454" cy="557466"/>
    <xdr:sp macro="" textlink="">
      <xdr:nvSpPr>
        <xdr:cNvPr id="2769" name="TextBox 2768">
          <a:extLst>
            <a:ext uri="{FF2B5EF4-FFF2-40B4-BE49-F238E27FC236}">
              <a16:creationId xmlns:a16="http://schemas.microsoft.com/office/drawing/2014/main" id="{F8C52C1C-92A6-48AE-8C77-F48D05BF389E}"/>
            </a:ext>
          </a:extLst>
        </xdr:cNvPr>
        <xdr:cNvSpPr txBox="1"/>
      </xdr:nvSpPr>
      <xdr:spPr>
        <a:xfrm>
          <a:off x="8702488" y="4155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580</xdr:row>
      <xdr:rowOff>0</xdr:rowOff>
    </xdr:from>
    <xdr:ext cx="194454" cy="557466"/>
    <xdr:sp macro="" textlink="">
      <xdr:nvSpPr>
        <xdr:cNvPr id="2770" name="TextBox 2769">
          <a:extLst>
            <a:ext uri="{FF2B5EF4-FFF2-40B4-BE49-F238E27FC236}">
              <a16:creationId xmlns:a16="http://schemas.microsoft.com/office/drawing/2014/main" id="{90B17C40-1F92-4E52-8C0E-8FAA6D523067}"/>
            </a:ext>
          </a:extLst>
        </xdr:cNvPr>
        <xdr:cNvSpPr txBox="1"/>
      </xdr:nvSpPr>
      <xdr:spPr>
        <a:xfrm>
          <a:off x="8702488" y="4155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580</xdr:row>
      <xdr:rowOff>0</xdr:rowOff>
    </xdr:from>
    <xdr:ext cx="194454" cy="557466"/>
    <xdr:sp macro="" textlink="">
      <xdr:nvSpPr>
        <xdr:cNvPr id="2771" name="TextBox 2770">
          <a:extLst>
            <a:ext uri="{FF2B5EF4-FFF2-40B4-BE49-F238E27FC236}">
              <a16:creationId xmlns:a16="http://schemas.microsoft.com/office/drawing/2014/main" id="{AAF692F2-ABF3-4474-85B9-93360E16FE61}"/>
            </a:ext>
          </a:extLst>
        </xdr:cNvPr>
        <xdr:cNvSpPr txBox="1"/>
      </xdr:nvSpPr>
      <xdr:spPr>
        <a:xfrm>
          <a:off x="8702488" y="4155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580</xdr:row>
      <xdr:rowOff>0</xdr:rowOff>
    </xdr:from>
    <xdr:ext cx="194454" cy="557466"/>
    <xdr:sp macro="" textlink="">
      <xdr:nvSpPr>
        <xdr:cNvPr id="2772" name="TextBox 2771">
          <a:extLst>
            <a:ext uri="{FF2B5EF4-FFF2-40B4-BE49-F238E27FC236}">
              <a16:creationId xmlns:a16="http://schemas.microsoft.com/office/drawing/2014/main" id="{C1184AF9-593F-49D9-BB27-01B0BEEE0AFE}"/>
            </a:ext>
          </a:extLst>
        </xdr:cNvPr>
        <xdr:cNvSpPr txBox="1"/>
      </xdr:nvSpPr>
      <xdr:spPr>
        <a:xfrm>
          <a:off x="8702488" y="4155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580</xdr:row>
      <xdr:rowOff>0</xdr:rowOff>
    </xdr:from>
    <xdr:ext cx="194454" cy="557466"/>
    <xdr:sp macro="" textlink="">
      <xdr:nvSpPr>
        <xdr:cNvPr id="2773" name="TextBox 2772">
          <a:extLst>
            <a:ext uri="{FF2B5EF4-FFF2-40B4-BE49-F238E27FC236}">
              <a16:creationId xmlns:a16="http://schemas.microsoft.com/office/drawing/2014/main" id="{ABF519B5-F754-4FB8-804D-75385A123719}"/>
            </a:ext>
          </a:extLst>
        </xdr:cNvPr>
        <xdr:cNvSpPr txBox="1"/>
      </xdr:nvSpPr>
      <xdr:spPr>
        <a:xfrm>
          <a:off x="8702488" y="4155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580</xdr:row>
      <xdr:rowOff>0</xdr:rowOff>
    </xdr:from>
    <xdr:ext cx="194454" cy="557466"/>
    <xdr:sp macro="" textlink="">
      <xdr:nvSpPr>
        <xdr:cNvPr id="2774" name="TextBox 2773">
          <a:extLst>
            <a:ext uri="{FF2B5EF4-FFF2-40B4-BE49-F238E27FC236}">
              <a16:creationId xmlns:a16="http://schemas.microsoft.com/office/drawing/2014/main" id="{DF06AB4D-48C7-457F-BB70-4489C5E2C82A}"/>
            </a:ext>
          </a:extLst>
        </xdr:cNvPr>
        <xdr:cNvSpPr txBox="1"/>
      </xdr:nvSpPr>
      <xdr:spPr>
        <a:xfrm>
          <a:off x="8683438" y="4155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580</xdr:row>
      <xdr:rowOff>0</xdr:rowOff>
    </xdr:from>
    <xdr:ext cx="194454" cy="557466"/>
    <xdr:sp macro="" textlink="">
      <xdr:nvSpPr>
        <xdr:cNvPr id="2775" name="TextBox 2774">
          <a:extLst>
            <a:ext uri="{FF2B5EF4-FFF2-40B4-BE49-F238E27FC236}">
              <a16:creationId xmlns:a16="http://schemas.microsoft.com/office/drawing/2014/main" id="{D2E20210-ECF0-4D78-A822-56C28ACF113C}"/>
            </a:ext>
          </a:extLst>
        </xdr:cNvPr>
        <xdr:cNvSpPr txBox="1"/>
      </xdr:nvSpPr>
      <xdr:spPr>
        <a:xfrm>
          <a:off x="8702488" y="4155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580</xdr:row>
      <xdr:rowOff>0</xdr:rowOff>
    </xdr:from>
    <xdr:ext cx="194454" cy="557466"/>
    <xdr:sp macro="" textlink="">
      <xdr:nvSpPr>
        <xdr:cNvPr id="2776" name="TextBox 2775">
          <a:extLst>
            <a:ext uri="{FF2B5EF4-FFF2-40B4-BE49-F238E27FC236}">
              <a16:creationId xmlns:a16="http://schemas.microsoft.com/office/drawing/2014/main" id="{D2D9D478-1CAA-4036-B314-3E69720B8C6E}"/>
            </a:ext>
          </a:extLst>
        </xdr:cNvPr>
        <xdr:cNvSpPr txBox="1"/>
      </xdr:nvSpPr>
      <xdr:spPr>
        <a:xfrm>
          <a:off x="8702488" y="4155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580</xdr:row>
      <xdr:rowOff>0</xdr:rowOff>
    </xdr:from>
    <xdr:ext cx="194454" cy="557466"/>
    <xdr:sp macro="" textlink="">
      <xdr:nvSpPr>
        <xdr:cNvPr id="2777" name="TextBox 2776">
          <a:extLst>
            <a:ext uri="{FF2B5EF4-FFF2-40B4-BE49-F238E27FC236}">
              <a16:creationId xmlns:a16="http://schemas.microsoft.com/office/drawing/2014/main" id="{D16AAC6D-0346-4CC9-AD33-E72E6BCE363F}"/>
            </a:ext>
          </a:extLst>
        </xdr:cNvPr>
        <xdr:cNvSpPr txBox="1"/>
      </xdr:nvSpPr>
      <xdr:spPr>
        <a:xfrm>
          <a:off x="8702488" y="4155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580</xdr:row>
      <xdr:rowOff>0</xdr:rowOff>
    </xdr:from>
    <xdr:ext cx="194454" cy="557466"/>
    <xdr:sp macro="" textlink="">
      <xdr:nvSpPr>
        <xdr:cNvPr id="2778" name="TextBox 2777">
          <a:extLst>
            <a:ext uri="{FF2B5EF4-FFF2-40B4-BE49-F238E27FC236}">
              <a16:creationId xmlns:a16="http://schemas.microsoft.com/office/drawing/2014/main" id="{ACF2FCAC-6F07-4ADD-BB86-2D126900CCA2}"/>
            </a:ext>
          </a:extLst>
        </xdr:cNvPr>
        <xdr:cNvSpPr txBox="1"/>
      </xdr:nvSpPr>
      <xdr:spPr>
        <a:xfrm>
          <a:off x="8702488" y="4155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580</xdr:row>
      <xdr:rowOff>0</xdr:rowOff>
    </xdr:from>
    <xdr:ext cx="194454" cy="557466"/>
    <xdr:sp macro="" textlink="">
      <xdr:nvSpPr>
        <xdr:cNvPr id="2779" name="TextBox 2778">
          <a:extLst>
            <a:ext uri="{FF2B5EF4-FFF2-40B4-BE49-F238E27FC236}">
              <a16:creationId xmlns:a16="http://schemas.microsoft.com/office/drawing/2014/main" id="{03688785-8FBF-4EA6-9D93-F03250E3B929}"/>
            </a:ext>
          </a:extLst>
        </xdr:cNvPr>
        <xdr:cNvSpPr txBox="1"/>
      </xdr:nvSpPr>
      <xdr:spPr>
        <a:xfrm>
          <a:off x="8702488" y="4155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580</xdr:row>
      <xdr:rowOff>0</xdr:rowOff>
    </xdr:from>
    <xdr:ext cx="194454" cy="557466"/>
    <xdr:sp macro="" textlink="">
      <xdr:nvSpPr>
        <xdr:cNvPr id="2780" name="TextBox 2779">
          <a:extLst>
            <a:ext uri="{FF2B5EF4-FFF2-40B4-BE49-F238E27FC236}">
              <a16:creationId xmlns:a16="http://schemas.microsoft.com/office/drawing/2014/main" id="{50D17BEE-2535-4769-862E-67A07DBFC1B9}"/>
            </a:ext>
          </a:extLst>
        </xdr:cNvPr>
        <xdr:cNvSpPr txBox="1"/>
      </xdr:nvSpPr>
      <xdr:spPr>
        <a:xfrm>
          <a:off x="8702488" y="4155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580</xdr:row>
      <xdr:rowOff>0</xdr:rowOff>
    </xdr:from>
    <xdr:ext cx="194454" cy="557466"/>
    <xdr:sp macro="" textlink="">
      <xdr:nvSpPr>
        <xdr:cNvPr id="2781" name="TextBox 2780">
          <a:extLst>
            <a:ext uri="{FF2B5EF4-FFF2-40B4-BE49-F238E27FC236}">
              <a16:creationId xmlns:a16="http://schemas.microsoft.com/office/drawing/2014/main" id="{35264F31-8836-48D0-8139-24F671E8861B}"/>
            </a:ext>
          </a:extLst>
        </xdr:cNvPr>
        <xdr:cNvSpPr txBox="1"/>
      </xdr:nvSpPr>
      <xdr:spPr>
        <a:xfrm>
          <a:off x="8683438" y="4155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580</xdr:row>
      <xdr:rowOff>0</xdr:rowOff>
    </xdr:from>
    <xdr:ext cx="194454" cy="557466"/>
    <xdr:sp macro="" textlink="">
      <xdr:nvSpPr>
        <xdr:cNvPr id="2782" name="TextBox 2781">
          <a:extLst>
            <a:ext uri="{FF2B5EF4-FFF2-40B4-BE49-F238E27FC236}">
              <a16:creationId xmlns:a16="http://schemas.microsoft.com/office/drawing/2014/main" id="{ECB8F1D9-EBA5-45D4-AB49-1F74DEB616B3}"/>
            </a:ext>
          </a:extLst>
        </xdr:cNvPr>
        <xdr:cNvSpPr txBox="1"/>
      </xdr:nvSpPr>
      <xdr:spPr>
        <a:xfrm>
          <a:off x="8702488" y="4155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580</xdr:row>
      <xdr:rowOff>0</xdr:rowOff>
    </xdr:from>
    <xdr:ext cx="194454" cy="557466"/>
    <xdr:sp macro="" textlink="">
      <xdr:nvSpPr>
        <xdr:cNvPr id="2783" name="TextBox 2782">
          <a:extLst>
            <a:ext uri="{FF2B5EF4-FFF2-40B4-BE49-F238E27FC236}">
              <a16:creationId xmlns:a16="http://schemas.microsoft.com/office/drawing/2014/main" id="{F1552D24-DC7F-4302-9963-894DA858EFF2}"/>
            </a:ext>
          </a:extLst>
        </xdr:cNvPr>
        <xdr:cNvSpPr txBox="1"/>
      </xdr:nvSpPr>
      <xdr:spPr>
        <a:xfrm>
          <a:off x="8702488" y="4155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580</xdr:row>
      <xdr:rowOff>0</xdr:rowOff>
    </xdr:from>
    <xdr:ext cx="194454" cy="557466"/>
    <xdr:sp macro="" textlink="">
      <xdr:nvSpPr>
        <xdr:cNvPr id="2784" name="TextBox 2783">
          <a:extLst>
            <a:ext uri="{FF2B5EF4-FFF2-40B4-BE49-F238E27FC236}">
              <a16:creationId xmlns:a16="http://schemas.microsoft.com/office/drawing/2014/main" id="{1768B5A9-569B-49EF-BBF6-55D7128BA908}"/>
            </a:ext>
          </a:extLst>
        </xdr:cNvPr>
        <xdr:cNvSpPr txBox="1"/>
      </xdr:nvSpPr>
      <xdr:spPr>
        <a:xfrm>
          <a:off x="8702488" y="4155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580</xdr:row>
      <xdr:rowOff>0</xdr:rowOff>
    </xdr:from>
    <xdr:ext cx="194454" cy="557466"/>
    <xdr:sp macro="" textlink="">
      <xdr:nvSpPr>
        <xdr:cNvPr id="2785" name="TextBox 2784">
          <a:extLst>
            <a:ext uri="{FF2B5EF4-FFF2-40B4-BE49-F238E27FC236}">
              <a16:creationId xmlns:a16="http://schemas.microsoft.com/office/drawing/2014/main" id="{DDF94C89-0C42-403E-90F6-A31D6C77657A}"/>
            </a:ext>
          </a:extLst>
        </xdr:cNvPr>
        <xdr:cNvSpPr txBox="1"/>
      </xdr:nvSpPr>
      <xdr:spPr>
        <a:xfrm>
          <a:off x="8702488" y="4155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580</xdr:row>
      <xdr:rowOff>0</xdr:rowOff>
    </xdr:from>
    <xdr:ext cx="194454" cy="557466"/>
    <xdr:sp macro="" textlink="">
      <xdr:nvSpPr>
        <xdr:cNvPr id="2786" name="TextBox 2785">
          <a:extLst>
            <a:ext uri="{FF2B5EF4-FFF2-40B4-BE49-F238E27FC236}">
              <a16:creationId xmlns:a16="http://schemas.microsoft.com/office/drawing/2014/main" id="{08111214-4CDD-4AB5-A80D-C40998786C28}"/>
            </a:ext>
          </a:extLst>
        </xdr:cNvPr>
        <xdr:cNvSpPr txBox="1"/>
      </xdr:nvSpPr>
      <xdr:spPr>
        <a:xfrm>
          <a:off x="8702488" y="4155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580</xdr:row>
      <xdr:rowOff>0</xdr:rowOff>
    </xdr:from>
    <xdr:ext cx="194454" cy="557466"/>
    <xdr:sp macro="" textlink="">
      <xdr:nvSpPr>
        <xdr:cNvPr id="2787" name="TextBox 2786">
          <a:extLst>
            <a:ext uri="{FF2B5EF4-FFF2-40B4-BE49-F238E27FC236}">
              <a16:creationId xmlns:a16="http://schemas.microsoft.com/office/drawing/2014/main" id="{4BF6CF0A-8EB1-4DDC-855B-E874B8E06C9F}"/>
            </a:ext>
          </a:extLst>
        </xdr:cNvPr>
        <xdr:cNvSpPr txBox="1"/>
      </xdr:nvSpPr>
      <xdr:spPr>
        <a:xfrm>
          <a:off x="8702488" y="4155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580</xdr:row>
      <xdr:rowOff>0</xdr:rowOff>
    </xdr:from>
    <xdr:ext cx="194454" cy="557466"/>
    <xdr:sp macro="" textlink="">
      <xdr:nvSpPr>
        <xdr:cNvPr id="2788" name="TextBox 2787">
          <a:extLst>
            <a:ext uri="{FF2B5EF4-FFF2-40B4-BE49-F238E27FC236}">
              <a16:creationId xmlns:a16="http://schemas.microsoft.com/office/drawing/2014/main" id="{F7CD2FEF-9B95-4798-9296-F35132616D20}"/>
            </a:ext>
          </a:extLst>
        </xdr:cNvPr>
        <xdr:cNvSpPr txBox="1"/>
      </xdr:nvSpPr>
      <xdr:spPr>
        <a:xfrm>
          <a:off x="8683438" y="4155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580</xdr:row>
      <xdr:rowOff>0</xdr:rowOff>
    </xdr:from>
    <xdr:ext cx="194454" cy="557466"/>
    <xdr:sp macro="" textlink="">
      <xdr:nvSpPr>
        <xdr:cNvPr id="2789" name="TextBox 2788">
          <a:extLst>
            <a:ext uri="{FF2B5EF4-FFF2-40B4-BE49-F238E27FC236}">
              <a16:creationId xmlns:a16="http://schemas.microsoft.com/office/drawing/2014/main" id="{E3BEFF5F-CACD-4F63-8877-B57A55C4FC0D}"/>
            </a:ext>
          </a:extLst>
        </xdr:cNvPr>
        <xdr:cNvSpPr txBox="1"/>
      </xdr:nvSpPr>
      <xdr:spPr>
        <a:xfrm>
          <a:off x="8702488" y="4155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580</xdr:row>
      <xdr:rowOff>0</xdr:rowOff>
    </xdr:from>
    <xdr:ext cx="194454" cy="557466"/>
    <xdr:sp macro="" textlink="">
      <xdr:nvSpPr>
        <xdr:cNvPr id="2790" name="TextBox 2789">
          <a:extLst>
            <a:ext uri="{FF2B5EF4-FFF2-40B4-BE49-F238E27FC236}">
              <a16:creationId xmlns:a16="http://schemas.microsoft.com/office/drawing/2014/main" id="{95936B62-F7DD-4744-88FC-2D4C09136A73}"/>
            </a:ext>
          </a:extLst>
        </xdr:cNvPr>
        <xdr:cNvSpPr txBox="1"/>
      </xdr:nvSpPr>
      <xdr:spPr>
        <a:xfrm>
          <a:off x="8702488" y="4155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580</xdr:row>
      <xdr:rowOff>0</xdr:rowOff>
    </xdr:from>
    <xdr:ext cx="194454" cy="557466"/>
    <xdr:sp macro="" textlink="">
      <xdr:nvSpPr>
        <xdr:cNvPr id="2791" name="TextBox 2790">
          <a:extLst>
            <a:ext uri="{FF2B5EF4-FFF2-40B4-BE49-F238E27FC236}">
              <a16:creationId xmlns:a16="http://schemas.microsoft.com/office/drawing/2014/main" id="{7733896A-8FFC-4999-9B55-E8C82F645C27}"/>
            </a:ext>
          </a:extLst>
        </xdr:cNvPr>
        <xdr:cNvSpPr txBox="1"/>
      </xdr:nvSpPr>
      <xdr:spPr>
        <a:xfrm>
          <a:off x="8702488" y="4155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580</xdr:row>
      <xdr:rowOff>0</xdr:rowOff>
    </xdr:from>
    <xdr:ext cx="194454" cy="557466"/>
    <xdr:sp macro="" textlink="">
      <xdr:nvSpPr>
        <xdr:cNvPr id="2792" name="TextBox 2791">
          <a:extLst>
            <a:ext uri="{FF2B5EF4-FFF2-40B4-BE49-F238E27FC236}">
              <a16:creationId xmlns:a16="http://schemas.microsoft.com/office/drawing/2014/main" id="{5ABFC54B-1744-4528-A1CB-54A5D40A476C}"/>
            </a:ext>
          </a:extLst>
        </xdr:cNvPr>
        <xdr:cNvSpPr txBox="1"/>
      </xdr:nvSpPr>
      <xdr:spPr>
        <a:xfrm>
          <a:off x="8702488" y="4155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580</xdr:row>
      <xdr:rowOff>0</xdr:rowOff>
    </xdr:from>
    <xdr:ext cx="194454" cy="557466"/>
    <xdr:sp macro="" textlink="">
      <xdr:nvSpPr>
        <xdr:cNvPr id="2793" name="TextBox 2792">
          <a:extLst>
            <a:ext uri="{FF2B5EF4-FFF2-40B4-BE49-F238E27FC236}">
              <a16:creationId xmlns:a16="http://schemas.microsoft.com/office/drawing/2014/main" id="{899280A7-2EFF-4EC6-906A-2E6FB5607B6A}"/>
            </a:ext>
          </a:extLst>
        </xdr:cNvPr>
        <xdr:cNvSpPr txBox="1"/>
      </xdr:nvSpPr>
      <xdr:spPr>
        <a:xfrm>
          <a:off x="8702488" y="4155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580</xdr:row>
      <xdr:rowOff>0</xdr:rowOff>
    </xdr:from>
    <xdr:ext cx="194454" cy="557466"/>
    <xdr:sp macro="" textlink="">
      <xdr:nvSpPr>
        <xdr:cNvPr id="2794" name="TextBox 2793">
          <a:extLst>
            <a:ext uri="{FF2B5EF4-FFF2-40B4-BE49-F238E27FC236}">
              <a16:creationId xmlns:a16="http://schemas.microsoft.com/office/drawing/2014/main" id="{ACC67346-B599-4D00-8435-CE51CE50D15E}"/>
            </a:ext>
          </a:extLst>
        </xdr:cNvPr>
        <xdr:cNvSpPr txBox="1"/>
      </xdr:nvSpPr>
      <xdr:spPr>
        <a:xfrm>
          <a:off x="8702488" y="4155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581</xdr:row>
      <xdr:rowOff>0</xdr:rowOff>
    </xdr:from>
    <xdr:ext cx="194454" cy="557466"/>
    <xdr:sp macro="" textlink="">
      <xdr:nvSpPr>
        <xdr:cNvPr id="2795" name="TextBox 2794">
          <a:extLst>
            <a:ext uri="{FF2B5EF4-FFF2-40B4-BE49-F238E27FC236}">
              <a16:creationId xmlns:a16="http://schemas.microsoft.com/office/drawing/2014/main" id="{7F037AC5-5683-4ABD-963B-4E5EEE52372B}"/>
            </a:ext>
          </a:extLst>
        </xdr:cNvPr>
        <xdr:cNvSpPr txBox="1"/>
      </xdr:nvSpPr>
      <xdr:spPr>
        <a:xfrm>
          <a:off x="8683438" y="4231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581</xdr:row>
      <xdr:rowOff>0</xdr:rowOff>
    </xdr:from>
    <xdr:ext cx="194454" cy="557466"/>
    <xdr:sp macro="" textlink="">
      <xdr:nvSpPr>
        <xdr:cNvPr id="2796" name="TextBox 2795">
          <a:extLst>
            <a:ext uri="{FF2B5EF4-FFF2-40B4-BE49-F238E27FC236}">
              <a16:creationId xmlns:a16="http://schemas.microsoft.com/office/drawing/2014/main" id="{B27BD946-2067-4F8D-809C-5950061C0DF8}"/>
            </a:ext>
          </a:extLst>
        </xdr:cNvPr>
        <xdr:cNvSpPr txBox="1"/>
      </xdr:nvSpPr>
      <xdr:spPr>
        <a:xfrm>
          <a:off x="8702488" y="4231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581</xdr:row>
      <xdr:rowOff>0</xdr:rowOff>
    </xdr:from>
    <xdr:ext cx="194454" cy="557466"/>
    <xdr:sp macro="" textlink="">
      <xdr:nvSpPr>
        <xdr:cNvPr id="2797" name="TextBox 2796">
          <a:extLst>
            <a:ext uri="{FF2B5EF4-FFF2-40B4-BE49-F238E27FC236}">
              <a16:creationId xmlns:a16="http://schemas.microsoft.com/office/drawing/2014/main" id="{27DC5C93-F4BB-4964-834B-5E55F695E8BA}"/>
            </a:ext>
          </a:extLst>
        </xdr:cNvPr>
        <xdr:cNvSpPr txBox="1"/>
      </xdr:nvSpPr>
      <xdr:spPr>
        <a:xfrm>
          <a:off x="8702488" y="4231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581</xdr:row>
      <xdr:rowOff>0</xdr:rowOff>
    </xdr:from>
    <xdr:ext cx="194454" cy="557466"/>
    <xdr:sp macro="" textlink="">
      <xdr:nvSpPr>
        <xdr:cNvPr id="2798" name="TextBox 2797">
          <a:extLst>
            <a:ext uri="{FF2B5EF4-FFF2-40B4-BE49-F238E27FC236}">
              <a16:creationId xmlns:a16="http://schemas.microsoft.com/office/drawing/2014/main" id="{CE6B8B9C-AA5B-4EF5-A77F-C908C89B8E56}"/>
            </a:ext>
          </a:extLst>
        </xdr:cNvPr>
        <xdr:cNvSpPr txBox="1"/>
      </xdr:nvSpPr>
      <xdr:spPr>
        <a:xfrm>
          <a:off x="8702488" y="4231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581</xdr:row>
      <xdr:rowOff>0</xdr:rowOff>
    </xdr:from>
    <xdr:ext cx="194454" cy="557466"/>
    <xdr:sp macro="" textlink="">
      <xdr:nvSpPr>
        <xdr:cNvPr id="2799" name="TextBox 2798">
          <a:extLst>
            <a:ext uri="{FF2B5EF4-FFF2-40B4-BE49-F238E27FC236}">
              <a16:creationId xmlns:a16="http://schemas.microsoft.com/office/drawing/2014/main" id="{F792786B-2EA0-4AA1-B63D-7F84471E7555}"/>
            </a:ext>
          </a:extLst>
        </xdr:cNvPr>
        <xdr:cNvSpPr txBox="1"/>
      </xdr:nvSpPr>
      <xdr:spPr>
        <a:xfrm>
          <a:off x="8702488" y="4231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581</xdr:row>
      <xdr:rowOff>0</xdr:rowOff>
    </xdr:from>
    <xdr:ext cx="194454" cy="557466"/>
    <xdr:sp macro="" textlink="">
      <xdr:nvSpPr>
        <xdr:cNvPr id="2800" name="TextBox 2799">
          <a:extLst>
            <a:ext uri="{FF2B5EF4-FFF2-40B4-BE49-F238E27FC236}">
              <a16:creationId xmlns:a16="http://schemas.microsoft.com/office/drawing/2014/main" id="{80D253F8-8AE2-42D1-B5B8-653983B82C14}"/>
            </a:ext>
          </a:extLst>
        </xdr:cNvPr>
        <xdr:cNvSpPr txBox="1"/>
      </xdr:nvSpPr>
      <xdr:spPr>
        <a:xfrm>
          <a:off x="8702488" y="4231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581</xdr:row>
      <xdr:rowOff>0</xdr:rowOff>
    </xdr:from>
    <xdr:ext cx="194454" cy="557466"/>
    <xdr:sp macro="" textlink="">
      <xdr:nvSpPr>
        <xdr:cNvPr id="2801" name="TextBox 2800">
          <a:extLst>
            <a:ext uri="{FF2B5EF4-FFF2-40B4-BE49-F238E27FC236}">
              <a16:creationId xmlns:a16="http://schemas.microsoft.com/office/drawing/2014/main" id="{C80879CF-E2A6-49D3-AA1A-6CC99242126F}"/>
            </a:ext>
          </a:extLst>
        </xdr:cNvPr>
        <xdr:cNvSpPr txBox="1"/>
      </xdr:nvSpPr>
      <xdr:spPr>
        <a:xfrm>
          <a:off x="8702488" y="4231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581</xdr:row>
      <xdr:rowOff>0</xdr:rowOff>
    </xdr:from>
    <xdr:ext cx="194454" cy="557466"/>
    <xdr:sp macro="" textlink="">
      <xdr:nvSpPr>
        <xdr:cNvPr id="2802" name="TextBox 2801">
          <a:extLst>
            <a:ext uri="{FF2B5EF4-FFF2-40B4-BE49-F238E27FC236}">
              <a16:creationId xmlns:a16="http://schemas.microsoft.com/office/drawing/2014/main" id="{5DE4A623-6C1F-4066-973C-7087133DFF4B}"/>
            </a:ext>
          </a:extLst>
        </xdr:cNvPr>
        <xdr:cNvSpPr txBox="1"/>
      </xdr:nvSpPr>
      <xdr:spPr>
        <a:xfrm>
          <a:off x="8683438" y="4231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581</xdr:row>
      <xdr:rowOff>0</xdr:rowOff>
    </xdr:from>
    <xdr:ext cx="194454" cy="557466"/>
    <xdr:sp macro="" textlink="">
      <xdr:nvSpPr>
        <xdr:cNvPr id="2803" name="TextBox 2802">
          <a:extLst>
            <a:ext uri="{FF2B5EF4-FFF2-40B4-BE49-F238E27FC236}">
              <a16:creationId xmlns:a16="http://schemas.microsoft.com/office/drawing/2014/main" id="{3BBA444A-A60E-4368-A182-CD29C0CC4EB3}"/>
            </a:ext>
          </a:extLst>
        </xdr:cNvPr>
        <xdr:cNvSpPr txBox="1"/>
      </xdr:nvSpPr>
      <xdr:spPr>
        <a:xfrm>
          <a:off x="8702488" y="4231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581</xdr:row>
      <xdr:rowOff>0</xdr:rowOff>
    </xdr:from>
    <xdr:ext cx="194454" cy="557466"/>
    <xdr:sp macro="" textlink="">
      <xdr:nvSpPr>
        <xdr:cNvPr id="2804" name="TextBox 2803">
          <a:extLst>
            <a:ext uri="{FF2B5EF4-FFF2-40B4-BE49-F238E27FC236}">
              <a16:creationId xmlns:a16="http://schemas.microsoft.com/office/drawing/2014/main" id="{844FDED6-1F62-4E04-8CF6-13439CA66435}"/>
            </a:ext>
          </a:extLst>
        </xdr:cNvPr>
        <xdr:cNvSpPr txBox="1"/>
      </xdr:nvSpPr>
      <xdr:spPr>
        <a:xfrm>
          <a:off x="8702488" y="4231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581</xdr:row>
      <xdr:rowOff>0</xdr:rowOff>
    </xdr:from>
    <xdr:ext cx="194454" cy="557466"/>
    <xdr:sp macro="" textlink="">
      <xdr:nvSpPr>
        <xdr:cNvPr id="2805" name="TextBox 2804">
          <a:extLst>
            <a:ext uri="{FF2B5EF4-FFF2-40B4-BE49-F238E27FC236}">
              <a16:creationId xmlns:a16="http://schemas.microsoft.com/office/drawing/2014/main" id="{61672B47-54A8-4C1D-94F1-6AE07E35C675}"/>
            </a:ext>
          </a:extLst>
        </xdr:cNvPr>
        <xdr:cNvSpPr txBox="1"/>
      </xdr:nvSpPr>
      <xdr:spPr>
        <a:xfrm>
          <a:off x="8702488" y="4231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581</xdr:row>
      <xdr:rowOff>0</xdr:rowOff>
    </xdr:from>
    <xdr:ext cx="194454" cy="557466"/>
    <xdr:sp macro="" textlink="">
      <xdr:nvSpPr>
        <xdr:cNvPr id="2806" name="TextBox 2805">
          <a:extLst>
            <a:ext uri="{FF2B5EF4-FFF2-40B4-BE49-F238E27FC236}">
              <a16:creationId xmlns:a16="http://schemas.microsoft.com/office/drawing/2014/main" id="{32AC1404-85B5-4BFE-B019-2890A28FB0EE}"/>
            </a:ext>
          </a:extLst>
        </xdr:cNvPr>
        <xdr:cNvSpPr txBox="1"/>
      </xdr:nvSpPr>
      <xdr:spPr>
        <a:xfrm>
          <a:off x="8702488" y="4231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581</xdr:row>
      <xdr:rowOff>0</xdr:rowOff>
    </xdr:from>
    <xdr:ext cx="194454" cy="557466"/>
    <xdr:sp macro="" textlink="">
      <xdr:nvSpPr>
        <xdr:cNvPr id="2807" name="TextBox 2806">
          <a:extLst>
            <a:ext uri="{FF2B5EF4-FFF2-40B4-BE49-F238E27FC236}">
              <a16:creationId xmlns:a16="http://schemas.microsoft.com/office/drawing/2014/main" id="{A43F6FD5-1F0C-456B-B65E-F3FDD9DD400A}"/>
            </a:ext>
          </a:extLst>
        </xdr:cNvPr>
        <xdr:cNvSpPr txBox="1"/>
      </xdr:nvSpPr>
      <xdr:spPr>
        <a:xfrm>
          <a:off x="8702488" y="4231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581</xdr:row>
      <xdr:rowOff>0</xdr:rowOff>
    </xdr:from>
    <xdr:ext cx="194454" cy="557466"/>
    <xdr:sp macro="" textlink="">
      <xdr:nvSpPr>
        <xdr:cNvPr id="2808" name="TextBox 2807">
          <a:extLst>
            <a:ext uri="{FF2B5EF4-FFF2-40B4-BE49-F238E27FC236}">
              <a16:creationId xmlns:a16="http://schemas.microsoft.com/office/drawing/2014/main" id="{CBF0F8F0-189D-4170-94DC-1770137FB589}"/>
            </a:ext>
          </a:extLst>
        </xdr:cNvPr>
        <xdr:cNvSpPr txBox="1"/>
      </xdr:nvSpPr>
      <xdr:spPr>
        <a:xfrm>
          <a:off x="8702488" y="4231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581</xdr:row>
      <xdr:rowOff>0</xdr:rowOff>
    </xdr:from>
    <xdr:ext cx="194454" cy="557466"/>
    <xdr:sp macro="" textlink="">
      <xdr:nvSpPr>
        <xdr:cNvPr id="2809" name="TextBox 2808">
          <a:extLst>
            <a:ext uri="{FF2B5EF4-FFF2-40B4-BE49-F238E27FC236}">
              <a16:creationId xmlns:a16="http://schemas.microsoft.com/office/drawing/2014/main" id="{C58CA402-8861-426A-8C13-A5E2477AA43D}"/>
            </a:ext>
          </a:extLst>
        </xdr:cNvPr>
        <xdr:cNvSpPr txBox="1"/>
      </xdr:nvSpPr>
      <xdr:spPr>
        <a:xfrm>
          <a:off x="8683438" y="4231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581</xdr:row>
      <xdr:rowOff>0</xdr:rowOff>
    </xdr:from>
    <xdr:ext cx="194454" cy="557466"/>
    <xdr:sp macro="" textlink="">
      <xdr:nvSpPr>
        <xdr:cNvPr id="2810" name="TextBox 2809">
          <a:extLst>
            <a:ext uri="{FF2B5EF4-FFF2-40B4-BE49-F238E27FC236}">
              <a16:creationId xmlns:a16="http://schemas.microsoft.com/office/drawing/2014/main" id="{9E04E127-F93B-47ED-98FB-975E9CEE786F}"/>
            </a:ext>
          </a:extLst>
        </xdr:cNvPr>
        <xdr:cNvSpPr txBox="1"/>
      </xdr:nvSpPr>
      <xdr:spPr>
        <a:xfrm>
          <a:off x="8702488" y="4231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581</xdr:row>
      <xdr:rowOff>0</xdr:rowOff>
    </xdr:from>
    <xdr:ext cx="194454" cy="557466"/>
    <xdr:sp macro="" textlink="">
      <xdr:nvSpPr>
        <xdr:cNvPr id="2811" name="TextBox 2810">
          <a:extLst>
            <a:ext uri="{FF2B5EF4-FFF2-40B4-BE49-F238E27FC236}">
              <a16:creationId xmlns:a16="http://schemas.microsoft.com/office/drawing/2014/main" id="{E24F2DEA-FE9B-4441-BE52-A0A9EA0A3597}"/>
            </a:ext>
          </a:extLst>
        </xdr:cNvPr>
        <xdr:cNvSpPr txBox="1"/>
      </xdr:nvSpPr>
      <xdr:spPr>
        <a:xfrm>
          <a:off x="8702488" y="4231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581</xdr:row>
      <xdr:rowOff>0</xdr:rowOff>
    </xdr:from>
    <xdr:ext cx="194454" cy="557466"/>
    <xdr:sp macro="" textlink="">
      <xdr:nvSpPr>
        <xdr:cNvPr id="2812" name="TextBox 2811">
          <a:extLst>
            <a:ext uri="{FF2B5EF4-FFF2-40B4-BE49-F238E27FC236}">
              <a16:creationId xmlns:a16="http://schemas.microsoft.com/office/drawing/2014/main" id="{A298A4E6-3572-4344-85BD-CC18A603E94A}"/>
            </a:ext>
          </a:extLst>
        </xdr:cNvPr>
        <xdr:cNvSpPr txBox="1"/>
      </xdr:nvSpPr>
      <xdr:spPr>
        <a:xfrm>
          <a:off x="8702488" y="4231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581</xdr:row>
      <xdr:rowOff>0</xdr:rowOff>
    </xdr:from>
    <xdr:ext cx="194454" cy="557466"/>
    <xdr:sp macro="" textlink="">
      <xdr:nvSpPr>
        <xdr:cNvPr id="2813" name="TextBox 2812">
          <a:extLst>
            <a:ext uri="{FF2B5EF4-FFF2-40B4-BE49-F238E27FC236}">
              <a16:creationId xmlns:a16="http://schemas.microsoft.com/office/drawing/2014/main" id="{9D203FF7-EA7B-4E2A-B5E9-40C5DEA63C82}"/>
            </a:ext>
          </a:extLst>
        </xdr:cNvPr>
        <xdr:cNvSpPr txBox="1"/>
      </xdr:nvSpPr>
      <xdr:spPr>
        <a:xfrm>
          <a:off x="8702488" y="4231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581</xdr:row>
      <xdr:rowOff>0</xdr:rowOff>
    </xdr:from>
    <xdr:ext cx="194454" cy="557466"/>
    <xdr:sp macro="" textlink="">
      <xdr:nvSpPr>
        <xdr:cNvPr id="2814" name="TextBox 2813">
          <a:extLst>
            <a:ext uri="{FF2B5EF4-FFF2-40B4-BE49-F238E27FC236}">
              <a16:creationId xmlns:a16="http://schemas.microsoft.com/office/drawing/2014/main" id="{F184D504-4BD7-4DB9-9ACE-24A41D40D864}"/>
            </a:ext>
          </a:extLst>
        </xdr:cNvPr>
        <xdr:cNvSpPr txBox="1"/>
      </xdr:nvSpPr>
      <xdr:spPr>
        <a:xfrm>
          <a:off x="8702488" y="4231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581</xdr:row>
      <xdr:rowOff>0</xdr:rowOff>
    </xdr:from>
    <xdr:ext cx="194454" cy="557466"/>
    <xdr:sp macro="" textlink="">
      <xdr:nvSpPr>
        <xdr:cNvPr id="2815" name="TextBox 2814">
          <a:extLst>
            <a:ext uri="{FF2B5EF4-FFF2-40B4-BE49-F238E27FC236}">
              <a16:creationId xmlns:a16="http://schemas.microsoft.com/office/drawing/2014/main" id="{D0929F4D-9082-4F7B-BE3B-9B457A4B3CE3}"/>
            </a:ext>
          </a:extLst>
        </xdr:cNvPr>
        <xdr:cNvSpPr txBox="1"/>
      </xdr:nvSpPr>
      <xdr:spPr>
        <a:xfrm>
          <a:off x="8702488" y="4231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581</xdr:row>
      <xdr:rowOff>0</xdr:rowOff>
    </xdr:from>
    <xdr:ext cx="194454" cy="557466"/>
    <xdr:sp macro="" textlink="">
      <xdr:nvSpPr>
        <xdr:cNvPr id="2816" name="TextBox 2815">
          <a:extLst>
            <a:ext uri="{FF2B5EF4-FFF2-40B4-BE49-F238E27FC236}">
              <a16:creationId xmlns:a16="http://schemas.microsoft.com/office/drawing/2014/main" id="{39555351-9F10-4188-9A6F-48F13EF9C432}"/>
            </a:ext>
          </a:extLst>
        </xdr:cNvPr>
        <xdr:cNvSpPr txBox="1"/>
      </xdr:nvSpPr>
      <xdr:spPr>
        <a:xfrm>
          <a:off x="8683438" y="4231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581</xdr:row>
      <xdr:rowOff>0</xdr:rowOff>
    </xdr:from>
    <xdr:ext cx="194454" cy="557466"/>
    <xdr:sp macro="" textlink="">
      <xdr:nvSpPr>
        <xdr:cNvPr id="2817" name="TextBox 2816">
          <a:extLst>
            <a:ext uri="{FF2B5EF4-FFF2-40B4-BE49-F238E27FC236}">
              <a16:creationId xmlns:a16="http://schemas.microsoft.com/office/drawing/2014/main" id="{18C8F6E1-945A-49F9-9519-511E644358F6}"/>
            </a:ext>
          </a:extLst>
        </xdr:cNvPr>
        <xdr:cNvSpPr txBox="1"/>
      </xdr:nvSpPr>
      <xdr:spPr>
        <a:xfrm>
          <a:off x="8702488" y="4231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581</xdr:row>
      <xdr:rowOff>0</xdr:rowOff>
    </xdr:from>
    <xdr:ext cx="194454" cy="557466"/>
    <xdr:sp macro="" textlink="">
      <xdr:nvSpPr>
        <xdr:cNvPr id="2818" name="TextBox 2817">
          <a:extLst>
            <a:ext uri="{FF2B5EF4-FFF2-40B4-BE49-F238E27FC236}">
              <a16:creationId xmlns:a16="http://schemas.microsoft.com/office/drawing/2014/main" id="{57E5A86A-323F-4E33-B0A7-610BC1E8A2A2}"/>
            </a:ext>
          </a:extLst>
        </xdr:cNvPr>
        <xdr:cNvSpPr txBox="1"/>
      </xdr:nvSpPr>
      <xdr:spPr>
        <a:xfrm>
          <a:off x="8702488" y="4231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581</xdr:row>
      <xdr:rowOff>0</xdr:rowOff>
    </xdr:from>
    <xdr:ext cx="194454" cy="557466"/>
    <xdr:sp macro="" textlink="">
      <xdr:nvSpPr>
        <xdr:cNvPr id="2819" name="TextBox 2818">
          <a:extLst>
            <a:ext uri="{FF2B5EF4-FFF2-40B4-BE49-F238E27FC236}">
              <a16:creationId xmlns:a16="http://schemas.microsoft.com/office/drawing/2014/main" id="{7F1FA576-A750-4601-92FA-27AB9B3A1F7D}"/>
            </a:ext>
          </a:extLst>
        </xdr:cNvPr>
        <xdr:cNvSpPr txBox="1"/>
      </xdr:nvSpPr>
      <xdr:spPr>
        <a:xfrm>
          <a:off x="8702488" y="4231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581</xdr:row>
      <xdr:rowOff>0</xdr:rowOff>
    </xdr:from>
    <xdr:ext cx="194454" cy="557466"/>
    <xdr:sp macro="" textlink="">
      <xdr:nvSpPr>
        <xdr:cNvPr id="2820" name="TextBox 2819">
          <a:extLst>
            <a:ext uri="{FF2B5EF4-FFF2-40B4-BE49-F238E27FC236}">
              <a16:creationId xmlns:a16="http://schemas.microsoft.com/office/drawing/2014/main" id="{A6FAF505-110B-446B-8A21-DA6C972A91B3}"/>
            </a:ext>
          </a:extLst>
        </xdr:cNvPr>
        <xdr:cNvSpPr txBox="1"/>
      </xdr:nvSpPr>
      <xdr:spPr>
        <a:xfrm>
          <a:off x="8702488" y="4231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581</xdr:row>
      <xdr:rowOff>0</xdr:rowOff>
    </xdr:from>
    <xdr:ext cx="194454" cy="557466"/>
    <xdr:sp macro="" textlink="">
      <xdr:nvSpPr>
        <xdr:cNvPr id="2821" name="TextBox 2820">
          <a:extLst>
            <a:ext uri="{FF2B5EF4-FFF2-40B4-BE49-F238E27FC236}">
              <a16:creationId xmlns:a16="http://schemas.microsoft.com/office/drawing/2014/main" id="{18D51D88-62F3-45E8-B2A6-CAA011895D4A}"/>
            </a:ext>
          </a:extLst>
        </xdr:cNvPr>
        <xdr:cNvSpPr txBox="1"/>
      </xdr:nvSpPr>
      <xdr:spPr>
        <a:xfrm>
          <a:off x="8702488" y="4231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581</xdr:row>
      <xdr:rowOff>0</xdr:rowOff>
    </xdr:from>
    <xdr:ext cx="194454" cy="557466"/>
    <xdr:sp macro="" textlink="">
      <xdr:nvSpPr>
        <xdr:cNvPr id="2822" name="TextBox 2821">
          <a:extLst>
            <a:ext uri="{FF2B5EF4-FFF2-40B4-BE49-F238E27FC236}">
              <a16:creationId xmlns:a16="http://schemas.microsoft.com/office/drawing/2014/main" id="{2E49BAFF-4094-4EB6-84BA-E4116E57381C}"/>
            </a:ext>
          </a:extLst>
        </xdr:cNvPr>
        <xdr:cNvSpPr txBox="1"/>
      </xdr:nvSpPr>
      <xdr:spPr>
        <a:xfrm>
          <a:off x="8702488" y="4231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582</xdr:row>
      <xdr:rowOff>0</xdr:rowOff>
    </xdr:from>
    <xdr:ext cx="194454" cy="557466"/>
    <xdr:sp macro="" textlink="">
      <xdr:nvSpPr>
        <xdr:cNvPr id="2823" name="TextBox 2822">
          <a:extLst>
            <a:ext uri="{FF2B5EF4-FFF2-40B4-BE49-F238E27FC236}">
              <a16:creationId xmlns:a16="http://schemas.microsoft.com/office/drawing/2014/main" id="{A2761F22-5252-4EE0-9E4D-D006170327E4}"/>
            </a:ext>
          </a:extLst>
        </xdr:cNvPr>
        <xdr:cNvSpPr txBox="1"/>
      </xdr:nvSpPr>
      <xdr:spPr>
        <a:xfrm>
          <a:off x="8683438" y="4308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582</xdr:row>
      <xdr:rowOff>0</xdr:rowOff>
    </xdr:from>
    <xdr:ext cx="194454" cy="557466"/>
    <xdr:sp macro="" textlink="">
      <xdr:nvSpPr>
        <xdr:cNvPr id="2824" name="TextBox 2823">
          <a:extLst>
            <a:ext uri="{FF2B5EF4-FFF2-40B4-BE49-F238E27FC236}">
              <a16:creationId xmlns:a16="http://schemas.microsoft.com/office/drawing/2014/main" id="{84E1A4AB-D670-45D3-817B-895F232E7FBE}"/>
            </a:ext>
          </a:extLst>
        </xdr:cNvPr>
        <xdr:cNvSpPr txBox="1"/>
      </xdr:nvSpPr>
      <xdr:spPr>
        <a:xfrm>
          <a:off x="8702488" y="4308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582</xdr:row>
      <xdr:rowOff>0</xdr:rowOff>
    </xdr:from>
    <xdr:ext cx="194454" cy="557466"/>
    <xdr:sp macro="" textlink="">
      <xdr:nvSpPr>
        <xdr:cNvPr id="2825" name="TextBox 2824">
          <a:extLst>
            <a:ext uri="{FF2B5EF4-FFF2-40B4-BE49-F238E27FC236}">
              <a16:creationId xmlns:a16="http://schemas.microsoft.com/office/drawing/2014/main" id="{E2963D48-0FC7-4BCD-8668-3D886FE18A24}"/>
            </a:ext>
          </a:extLst>
        </xdr:cNvPr>
        <xdr:cNvSpPr txBox="1"/>
      </xdr:nvSpPr>
      <xdr:spPr>
        <a:xfrm>
          <a:off x="8702488" y="4308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582</xdr:row>
      <xdr:rowOff>0</xdr:rowOff>
    </xdr:from>
    <xdr:ext cx="194454" cy="557466"/>
    <xdr:sp macro="" textlink="">
      <xdr:nvSpPr>
        <xdr:cNvPr id="2826" name="TextBox 2825">
          <a:extLst>
            <a:ext uri="{FF2B5EF4-FFF2-40B4-BE49-F238E27FC236}">
              <a16:creationId xmlns:a16="http://schemas.microsoft.com/office/drawing/2014/main" id="{7986663C-01B1-4AAB-B85A-5E73F5017394}"/>
            </a:ext>
          </a:extLst>
        </xdr:cNvPr>
        <xdr:cNvSpPr txBox="1"/>
      </xdr:nvSpPr>
      <xdr:spPr>
        <a:xfrm>
          <a:off x="8702488" y="4308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582</xdr:row>
      <xdr:rowOff>0</xdr:rowOff>
    </xdr:from>
    <xdr:ext cx="194454" cy="557466"/>
    <xdr:sp macro="" textlink="">
      <xdr:nvSpPr>
        <xdr:cNvPr id="2827" name="TextBox 2826">
          <a:extLst>
            <a:ext uri="{FF2B5EF4-FFF2-40B4-BE49-F238E27FC236}">
              <a16:creationId xmlns:a16="http://schemas.microsoft.com/office/drawing/2014/main" id="{7BFCF7C8-D4B2-49FA-AC29-55D2ABCB2AE3}"/>
            </a:ext>
          </a:extLst>
        </xdr:cNvPr>
        <xdr:cNvSpPr txBox="1"/>
      </xdr:nvSpPr>
      <xdr:spPr>
        <a:xfrm>
          <a:off x="8702488" y="4308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582</xdr:row>
      <xdr:rowOff>0</xdr:rowOff>
    </xdr:from>
    <xdr:ext cx="194454" cy="557466"/>
    <xdr:sp macro="" textlink="">
      <xdr:nvSpPr>
        <xdr:cNvPr id="2828" name="TextBox 2827">
          <a:extLst>
            <a:ext uri="{FF2B5EF4-FFF2-40B4-BE49-F238E27FC236}">
              <a16:creationId xmlns:a16="http://schemas.microsoft.com/office/drawing/2014/main" id="{E78FAF02-CA03-4C4B-A522-60F90175FABE}"/>
            </a:ext>
          </a:extLst>
        </xdr:cNvPr>
        <xdr:cNvSpPr txBox="1"/>
      </xdr:nvSpPr>
      <xdr:spPr>
        <a:xfrm>
          <a:off x="8702488" y="4308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582</xdr:row>
      <xdr:rowOff>0</xdr:rowOff>
    </xdr:from>
    <xdr:ext cx="194454" cy="557466"/>
    <xdr:sp macro="" textlink="">
      <xdr:nvSpPr>
        <xdr:cNvPr id="2829" name="TextBox 2828">
          <a:extLst>
            <a:ext uri="{FF2B5EF4-FFF2-40B4-BE49-F238E27FC236}">
              <a16:creationId xmlns:a16="http://schemas.microsoft.com/office/drawing/2014/main" id="{95AEDB33-7F17-46E4-BD76-E6857BF18CD6}"/>
            </a:ext>
          </a:extLst>
        </xdr:cNvPr>
        <xdr:cNvSpPr txBox="1"/>
      </xdr:nvSpPr>
      <xdr:spPr>
        <a:xfrm>
          <a:off x="8702488" y="4308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582</xdr:row>
      <xdr:rowOff>0</xdr:rowOff>
    </xdr:from>
    <xdr:ext cx="194454" cy="557466"/>
    <xdr:sp macro="" textlink="">
      <xdr:nvSpPr>
        <xdr:cNvPr id="2830" name="TextBox 2829">
          <a:extLst>
            <a:ext uri="{FF2B5EF4-FFF2-40B4-BE49-F238E27FC236}">
              <a16:creationId xmlns:a16="http://schemas.microsoft.com/office/drawing/2014/main" id="{50DE128B-0F31-48FD-89E7-08E35C53701E}"/>
            </a:ext>
          </a:extLst>
        </xdr:cNvPr>
        <xdr:cNvSpPr txBox="1"/>
      </xdr:nvSpPr>
      <xdr:spPr>
        <a:xfrm>
          <a:off x="8683438" y="4308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582</xdr:row>
      <xdr:rowOff>0</xdr:rowOff>
    </xdr:from>
    <xdr:ext cx="194454" cy="557466"/>
    <xdr:sp macro="" textlink="">
      <xdr:nvSpPr>
        <xdr:cNvPr id="2831" name="TextBox 2830">
          <a:extLst>
            <a:ext uri="{FF2B5EF4-FFF2-40B4-BE49-F238E27FC236}">
              <a16:creationId xmlns:a16="http://schemas.microsoft.com/office/drawing/2014/main" id="{D506E63A-4120-4046-9EFF-8DB0DE09F575}"/>
            </a:ext>
          </a:extLst>
        </xdr:cNvPr>
        <xdr:cNvSpPr txBox="1"/>
      </xdr:nvSpPr>
      <xdr:spPr>
        <a:xfrm>
          <a:off x="8702488" y="4308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582</xdr:row>
      <xdr:rowOff>0</xdr:rowOff>
    </xdr:from>
    <xdr:ext cx="194454" cy="557466"/>
    <xdr:sp macro="" textlink="">
      <xdr:nvSpPr>
        <xdr:cNvPr id="2832" name="TextBox 2831">
          <a:extLst>
            <a:ext uri="{FF2B5EF4-FFF2-40B4-BE49-F238E27FC236}">
              <a16:creationId xmlns:a16="http://schemas.microsoft.com/office/drawing/2014/main" id="{2C0592A9-8AE8-4FB0-93CC-460BF9A7A048}"/>
            </a:ext>
          </a:extLst>
        </xdr:cNvPr>
        <xdr:cNvSpPr txBox="1"/>
      </xdr:nvSpPr>
      <xdr:spPr>
        <a:xfrm>
          <a:off x="8702488" y="4308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582</xdr:row>
      <xdr:rowOff>0</xdr:rowOff>
    </xdr:from>
    <xdr:ext cx="194454" cy="557466"/>
    <xdr:sp macro="" textlink="">
      <xdr:nvSpPr>
        <xdr:cNvPr id="2833" name="TextBox 2832">
          <a:extLst>
            <a:ext uri="{FF2B5EF4-FFF2-40B4-BE49-F238E27FC236}">
              <a16:creationId xmlns:a16="http://schemas.microsoft.com/office/drawing/2014/main" id="{3C23ECD5-A2B9-4718-A833-1E3413249407}"/>
            </a:ext>
          </a:extLst>
        </xdr:cNvPr>
        <xdr:cNvSpPr txBox="1"/>
      </xdr:nvSpPr>
      <xdr:spPr>
        <a:xfrm>
          <a:off x="8702488" y="4308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582</xdr:row>
      <xdr:rowOff>0</xdr:rowOff>
    </xdr:from>
    <xdr:ext cx="194454" cy="557466"/>
    <xdr:sp macro="" textlink="">
      <xdr:nvSpPr>
        <xdr:cNvPr id="2834" name="TextBox 2833">
          <a:extLst>
            <a:ext uri="{FF2B5EF4-FFF2-40B4-BE49-F238E27FC236}">
              <a16:creationId xmlns:a16="http://schemas.microsoft.com/office/drawing/2014/main" id="{DAAB27E7-59FC-4BE1-8F21-ADD8D27A5579}"/>
            </a:ext>
          </a:extLst>
        </xdr:cNvPr>
        <xdr:cNvSpPr txBox="1"/>
      </xdr:nvSpPr>
      <xdr:spPr>
        <a:xfrm>
          <a:off x="8702488" y="4308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582</xdr:row>
      <xdr:rowOff>0</xdr:rowOff>
    </xdr:from>
    <xdr:ext cx="194454" cy="557466"/>
    <xdr:sp macro="" textlink="">
      <xdr:nvSpPr>
        <xdr:cNvPr id="2835" name="TextBox 2834">
          <a:extLst>
            <a:ext uri="{FF2B5EF4-FFF2-40B4-BE49-F238E27FC236}">
              <a16:creationId xmlns:a16="http://schemas.microsoft.com/office/drawing/2014/main" id="{AB11DECA-13B8-4868-B254-C680B9F0B195}"/>
            </a:ext>
          </a:extLst>
        </xdr:cNvPr>
        <xdr:cNvSpPr txBox="1"/>
      </xdr:nvSpPr>
      <xdr:spPr>
        <a:xfrm>
          <a:off x="8702488" y="4308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582</xdr:row>
      <xdr:rowOff>0</xdr:rowOff>
    </xdr:from>
    <xdr:ext cx="194454" cy="557466"/>
    <xdr:sp macro="" textlink="">
      <xdr:nvSpPr>
        <xdr:cNvPr id="2836" name="TextBox 2835">
          <a:extLst>
            <a:ext uri="{FF2B5EF4-FFF2-40B4-BE49-F238E27FC236}">
              <a16:creationId xmlns:a16="http://schemas.microsoft.com/office/drawing/2014/main" id="{BF502FCC-CDE5-4164-A830-3C71EEE37B01}"/>
            </a:ext>
          </a:extLst>
        </xdr:cNvPr>
        <xdr:cNvSpPr txBox="1"/>
      </xdr:nvSpPr>
      <xdr:spPr>
        <a:xfrm>
          <a:off x="8702488" y="4308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582</xdr:row>
      <xdr:rowOff>0</xdr:rowOff>
    </xdr:from>
    <xdr:ext cx="194454" cy="557466"/>
    <xdr:sp macro="" textlink="">
      <xdr:nvSpPr>
        <xdr:cNvPr id="2837" name="TextBox 2836">
          <a:extLst>
            <a:ext uri="{FF2B5EF4-FFF2-40B4-BE49-F238E27FC236}">
              <a16:creationId xmlns:a16="http://schemas.microsoft.com/office/drawing/2014/main" id="{4E664759-E5F6-450A-8B80-56C946A16BA9}"/>
            </a:ext>
          </a:extLst>
        </xdr:cNvPr>
        <xdr:cNvSpPr txBox="1"/>
      </xdr:nvSpPr>
      <xdr:spPr>
        <a:xfrm>
          <a:off x="8683438" y="4308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582</xdr:row>
      <xdr:rowOff>0</xdr:rowOff>
    </xdr:from>
    <xdr:ext cx="194454" cy="557466"/>
    <xdr:sp macro="" textlink="">
      <xdr:nvSpPr>
        <xdr:cNvPr id="2838" name="TextBox 2837">
          <a:extLst>
            <a:ext uri="{FF2B5EF4-FFF2-40B4-BE49-F238E27FC236}">
              <a16:creationId xmlns:a16="http://schemas.microsoft.com/office/drawing/2014/main" id="{20B00DA2-DAC3-4A1A-A1FE-BF1521DE73C7}"/>
            </a:ext>
          </a:extLst>
        </xdr:cNvPr>
        <xdr:cNvSpPr txBox="1"/>
      </xdr:nvSpPr>
      <xdr:spPr>
        <a:xfrm>
          <a:off x="8702488" y="4308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582</xdr:row>
      <xdr:rowOff>0</xdr:rowOff>
    </xdr:from>
    <xdr:ext cx="194454" cy="557466"/>
    <xdr:sp macro="" textlink="">
      <xdr:nvSpPr>
        <xdr:cNvPr id="2839" name="TextBox 2838">
          <a:extLst>
            <a:ext uri="{FF2B5EF4-FFF2-40B4-BE49-F238E27FC236}">
              <a16:creationId xmlns:a16="http://schemas.microsoft.com/office/drawing/2014/main" id="{B0697ACC-6DEE-4C4C-B4DE-A725AB0DE369}"/>
            </a:ext>
          </a:extLst>
        </xdr:cNvPr>
        <xdr:cNvSpPr txBox="1"/>
      </xdr:nvSpPr>
      <xdr:spPr>
        <a:xfrm>
          <a:off x="8702488" y="4308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582</xdr:row>
      <xdr:rowOff>0</xdr:rowOff>
    </xdr:from>
    <xdr:ext cx="194454" cy="557466"/>
    <xdr:sp macro="" textlink="">
      <xdr:nvSpPr>
        <xdr:cNvPr id="2840" name="TextBox 2839">
          <a:extLst>
            <a:ext uri="{FF2B5EF4-FFF2-40B4-BE49-F238E27FC236}">
              <a16:creationId xmlns:a16="http://schemas.microsoft.com/office/drawing/2014/main" id="{37181D3C-EAF7-40DE-AA47-0F6DC2AC6F4D}"/>
            </a:ext>
          </a:extLst>
        </xdr:cNvPr>
        <xdr:cNvSpPr txBox="1"/>
      </xdr:nvSpPr>
      <xdr:spPr>
        <a:xfrm>
          <a:off x="8702488" y="4308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582</xdr:row>
      <xdr:rowOff>0</xdr:rowOff>
    </xdr:from>
    <xdr:ext cx="194454" cy="557466"/>
    <xdr:sp macro="" textlink="">
      <xdr:nvSpPr>
        <xdr:cNvPr id="2841" name="TextBox 2840">
          <a:extLst>
            <a:ext uri="{FF2B5EF4-FFF2-40B4-BE49-F238E27FC236}">
              <a16:creationId xmlns:a16="http://schemas.microsoft.com/office/drawing/2014/main" id="{95F1AF63-B387-426F-9765-C3B27F74C9AD}"/>
            </a:ext>
          </a:extLst>
        </xdr:cNvPr>
        <xdr:cNvSpPr txBox="1"/>
      </xdr:nvSpPr>
      <xdr:spPr>
        <a:xfrm>
          <a:off x="8702488" y="4308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582</xdr:row>
      <xdr:rowOff>0</xdr:rowOff>
    </xdr:from>
    <xdr:ext cx="194454" cy="557466"/>
    <xdr:sp macro="" textlink="">
      <xdr:nvSpPr>
        <xdr:cNvPr id="2842" name="TextBox 2841">
          <a:extLst>
            <a:ext uri="{FF2B5EF4-FFF2-40B4-BE49-F238E27FC236}">
              <a16:creationId xmlns:a16="http://schemas.microsoft.com/office/drawing/2014/main" id="{454417A6-3B10-4DA7-98C5-CA6D8EE1D49B}"/>
            </a:ext>
          </a:extLst>
        </xdr:cNvPr>
        <xdr:cNvSpPr txBox="1"/>
      </xdr:nvSpPr>
      <xdr:spPr>
        <a:xfrm>
          <a:off x="8702488" y="4308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582</xdr:row>
      <xdr:rowOff>0</xdr:rowOff>
    </xdr:from>
    <xdr:ext cx="194454" cy="557466"/>
    <xdr:sp macro="" textlink="">
      <xdr:nvSpPr>
        <xdr:cNvPr id="2843" name="TextBox 2842">
          <a:extLst>
            <a:ext uri="{FF2B5EF4-FFF2-40B4-BE49-F238E27FC236}">
              <a16:creationId xmlns:a16="http://schemas.microsoft.com/office/drawing/2014/main" id="{328B7465-7D81-451F-A265-FBE667042DAE}"/>
            </a:ext>
          </a:extLst>
        </xdr:cNvPr>
        <xdr:cNvSpPr txBox="1"/>
      </xdr:nvSpPr>
      <xdr:spPr>
        <a:xfrm>
          <a:off x="8702488" y="4308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582</xdr:row>
      <xdr:rowOff>0</xdr:rowOff>
    </xdr:from>
    <xdr:ext cx="194454" cy="557466"/>
    <xdr:sp macro="" textlink="">
      <xdr:nvSpPr>
        <xdr:cNvPr id="2844" name="TextBox 2843">
          <a:extLst>
            <a:ext uri="{FF2B5EF4-FFF2-40B4-BE49-F238E27FC236}">
              <a16:creationId xmlns:a16="http://schemas.microsoft.com/office/drawing/2014/main" id="{AAD70B96-89CD-4ED6-9F1D-8B56949E09F6}"/>
            </a:ext>
          </a:extLst>
        </xdr:cNvPr>
        <xdr:cNvSpPr txBox="1"/>
      </xdr:nvSpPr>
      <xdr:spPr>
        <a:xfrm>
          <a:off x="8683438" y="4308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582</xdr:row>
      <xdr:rowOff>0</xdr:rowOff>
    </xdr:from>
    <xdr:ext cx="194454" cy="557466"/>
    <xdr:sp macro="" textlink="">
      <xdr:nvSpPr>
        <xdr:cNvPr id="2845" name="TextBox 2844">
          <a:extLst>
            <a:ext uri="{FF2B5EF4-FFF2-40B4-BE49-F238E27FC236}">
              <a16:creationId xmlns:a16="http://schemas.microsoft.com/office/drawing/2014/main" id="{7D1886FC-CCF1-4268-A205-57777AF66388}"/>
            </a:ext>
          </a:extLst>
        </xdr:cNvPr>
        <xdr:cNvSpPr txBox="1"/>
      </xdr:nvSpPr>
      <xdr:spPr>
        <a:xfrm>
          <a:off x="8702488" y="4308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582</xdr:row>
      <xdr:rowOff>0</xdr:rowOff>
    </xdr:from>
    <xdr:ext cx="194454" cy="557466"/>
    <xdr:sp macro="" textlink="">
      <xdr:nvSpPr>
        <xdr:cNvPr id="2846" name="TextBox 2845">
          <a:extLst>
            <a:ext uri="{FF2B5EF4-FFF2-40B4-BE49-F238E27FC236}">
              <a16:creationId xmlns:a16="http://schemas.microsoft.com/office/drawing/2014/main" id="{C7EAFC15-EC31-4F07-AF53-238D0E47D3D4}"/>
            </a:ext>
          </a:extLst>
        </xdr:cNvPr>
        <xdr:cNvSpPr txBox="1"/>
      </xdr:nvSpPr>
      <xdr:spPr>
        <a:xfrm>
          <a:off x="8702488" y="4308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582</xdr:row>
      <xdr:rowOff>0</xdr:rowOff>
    </xdr:from>
    <xdr:ext cx="194454" cy="557466"/>
    <xdr:sp macro="" textlink="">
      <xdr:nvSpPr>
        <xdr:cNvPr id="2847" name="TextBox 2846">
          <a:extLst>
            <a:ext uri="{FF2B5EF4-FFF2-40B4-BE49-F238E27FC236}">
              <a16:creationId xmlns:a16="http://schemas.microsoft.com/office/drawing/2014/main" id="{D92057B3-B7EC-4487-B2D9-049A10D0C2F8}"/>
            </a:ext>
          </a:extLst>
        </xdr:cNvPr>
        <xdr:cNvSpPr txBox="1"/>
      </xdr:nvSpPr>
      <xdr:spPr>
        <a:xfrm>
          <a:off x="8702488" y="4308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582</xdr:row>
      <xdr:rowOff>0</xdr:rowOff>
    </xdr:from>
    <xdr:ext cx="194454" cy="557466"/>
    <xdr:sp macro="" textlink="">
      <xdr:nvSpPr>
        <xdr:cNvPr id="2848" name="TextBox 2847">
          <a:extLst>
            <a:ext uri="{FF2B5EF4-FFF2-40B4-BE49-F238E27FC236}">
              <a16:creationId xmlns:a16="http://schemas.microsoft.com/office/drawing/2014/main" id="{17C6429D-5DE0-4A96-BEC5-9BA494473C1E}"/>
            </a:ext>
          </a:extLst>
        </xdr:cNvPr>
        <xdr:cNvSpPr txBox="1"/>
      </xdr:nvSpPr>
      <xdr:spPr>
        <a:xfrm>
          <a:off x="8702488" y="4308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582</xdr:row>
      <xdr:rowOff>0</xdr:rowOff>
    </xdr:from>
    <xdr:ext cx="194454" cy="557466"/>
    <xdr:sp macro="" textlink="">
      <xdr:nvSpPr>
        <xdr:cNvPr id="2849" name="TextBox 2848">
          <a:extLst>
            <a:ext uri="{FF2B5EF4-FFF2-40B4-BE49-F238E27FC236}">
              <a16:creationId xmlns:a16="http://schemas.microsoft.com/office/drawing/2014/main" id="{AB0DA154-2E07-4D5E-90B0-545B1261739C}"/>
            </a:ext>
          </a:extLst>
        </xdr:cNvPr>
        <xdr:cNvSpPr txBox="1"/>
      </xdr:nvSpPr>
      <xdr:spPr>
        <a:xfrm>
          <a:off x="8702488" y="4308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582</xdr:row>
      <xdr:rowOff>0</xdr:rowOff>
    </xdr:from>
    <xdr:ext cx="194454" cy="557466"/>
    <xdr:sp macro="" textlink="">
      <xdr:nvSpPr>
        <xdr:cNvPr id="2850" name="TextBox 2849">
          <a:extLst>
            <a:ext uri="{FF2B5EF4-FFF2-40B4-BE49-F238E27FC236}">
              <a16:creationId xmlns:a16="http://schemas.microsoft.com/office/drawing/2014/main" id="{6F598433-551F-410B-B256-CEB1E0EE7DBD}"/>
            </a:ext>
          </a:extLst>
        </xdr:cNvPr>
        <xdr:cNvSpPr txBox="1"/>
      </xdr:nvSpPr>
      <xdr:spPr>
        <a:xfrm>
          <a:off x="8702488" y="4308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583</xdr:row>
      <xdr:rowOff>0</xdr:rowOff>
    </xdr:from>
    <xdr:ext cx="194454" cy="557466"/>
    <xdr:sp macro="" textlink="">
      <xdr:nvSpPr>
        <xdr:cNvPr id="2851" name="TextBox 2850">
          <a:extLst>
            <a:ext uri="{FF2B5EF4-FFF2-40B4-BE49-F238E27FC236}">
              <a16:creationId xmlns:a16="http://schemas.microsoft.com/office/drawing/2014/main" id="{43375C84-8493-4FD1-B641-FC97ECC2B925}"/>
            </a:ext>
          </a:extLst>
        </xdr:cNvPr>
        <xdr:cNvSpPr txBox="1"/>
      </xdr:nvSpPr>
      <xdr:spPr>
        <a:xfrm>
          <a:off x="8683438" y="4384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583</xdr:row>
      <xdr:rowOff>0</xdr:rowOff>
    </xdr:from>
    <xdr:ext cx="194454" cy="557466"/>
    <xdr:sp macro="" textlink="">
      <xdr:nvSpPr>
        <xdr:cNvPr id="2852" name="TextBox 2851">
          <a:extLst>
            <a:ext uri="{FF2B5EF4-FFF2-40B4-BE49-F238E27FC236}">
              <a16:creationId xmlns:a16="http://schemas.microsoft.com/office/drawing/2014/main" id="{C6746F90-5D27-4764-B479-A5A53E5D468A}"/>
            </a:ext>
          </a:extLst>
        </xdr:cNvPr>
        <xdr:cNvSpPr txBox="1"/>
      </xdr:nvSpPr>
      <xdr:spPr>
        <a:xfrm>
          <a:off x="8702488" y="4384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583</xdr:row>
      <xdr:rowOff>0</xdr:rowOff>
    </xdr:from>
    <xdr:ext cx="194454" cy="557466"/>
    <xdr:sp macro="" textlink="">
      <xdr:nvSpPr>
        <xdr:cNvPr id="2853" name="TextBox 2852">
          <a:extLst>
            <a:ext uri="{FF2B5EF4-FFF2-40B4-BE49-F238E27FC236}">
              <a16:creationId xmlns:a16="http://schemas.microsoft.com/office/drawing/2014/main" id="{A2C53153-A2EF-4DFB-A8DA-BB40CD5CBC88}"/>
            </a:ext>
          </a:extLst>
        </xdr:cNvPr>
        <xdr:cNvSpPr txBox="1"/>
      </xdr:nvSpPr>
      <xdr:spPr>
        <a:xfrm>
          <a:off x="8702488" y="4384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583</xdr:row>
      <xdr:rowOff>0</xdr:rowOff>
    </xdr:from>
    <xdr:ext cx="194454" cy="557466"/>
    <xdr:sp macro="" textlink="">
      <xdr:nvSpPr>
        <xdr:cNvPr id="2854" name="TextBox 2853">
          <a:extLst>
            <a:ext uri="{FF2B5EF4-FFF2-40B4-BE49-F238E27FC236}">
              <a16:creationId xmlns:a16="http://schemas.microsoft.com/office/drawing/2014/main" id="{DF701492-9952-486D-9A09-78320F46E33D}"/>
            </a:ext>
          </a:extLst>
        </xdr:cNvPr>
        <xdr:cNvSpPr txBox="1"/>
      </xdr:nvSpPr>
      <xdr:spPr>
        <a:xfrm>
          <a:off x="8702488" y="4384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583</xdr:row>
      <xdr:rowOff>0</xdr:rowOff>
    </xdr:from>
    <xdr:ext cx="194454" cy="557466"/>
    <xdr:sp macro="" textlink="">
      <xdr:nvSpPr>
        <xdr:cNvPr id="2855" name="TextBox 2854">
          <a:extLst>
            <a:ext uri="{FF2B5EF4-FFF2-40B4-BE49-F238E27FC236}">
              <a16:creationId xmlns:a16="http://schemas.microsoft.com/office/drawing/2014/main" id="{478E779C-66CF-4BCD-B10C-D9CA879589A0}"/>
            </a:ext>
          </a:extLst>
        </xdr:cNvPr>
        <xdr:cNvSpPr txBox="1"/>
      </xdr:nvSpPr>
      <xdr:spPr>
        <a:xfrm>
          <a:off x="8702488" y="4384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583</xdr:row>
      <xdr:rowOff>0</xdr:rowOff>
    </xdr:from>
    <xdr:ext cx="194454" cy="557466"/>
    <xdr:sp macro="" textlink="">
      <xdr:nvSpPr>
        <xdr:cNvPr id="2856" name="TextBox 2855">
          <a:extLst>
            <a:ext uri="{FF2B5EF4-FFF2-40B4-BE49-F238E27FC236}">
              <a16:creationId xmlns:a16="http://schemas.microsoft.com/office/drawing/2014/main" id="{65F018FD-7145-4C83-84DA-00865383A404}"/>
            </a:ext>
          </a:extLst>
        </xdr:cNvPr>
        <xdr:cNvSpPr txBox="1"/>
      </xdr:nvSpPr>
      <xdr:spPr>
        <a:xfrm>
          <a:off x="8702488" y="4384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583</xdr:row>
      <xdr:rowOff>0</xdr:rowOff>
    </xdr:from>
    <xdr:ext cx="194454" cy="557466"/>
    <xdr:sp macro="" textlink="">
      <xdr:nvSpPr>
        <xdr:cNvPr id="2857" name="TextBox 2856">
          <a:extLst>
            <a:ext uri="{FF2B5EF4-FFF2-40B4-BE49-F238E27FC236}">
              <a16:creationId xmlns:a16="http://schemas.microsoft.com/office/drawing/2014/main" id="{3685AE5D-7D74-4D0F-8AE6-CB8640478217}"/>
            </a:ext>
          </a:extLst>
        </xdr:cNvPr>
        <xdr:cNvSpPr txBox="1"/>
      </xdr:nvSpPr>
      <xdr:spPr>
        <a:xfrm>
          <a:off x="8702488" y="4384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583</xdr:row>
      <xdr:rowOff>0</xdr:rowOff>
    </xdr:from>
    <xdr:ext cx="194454" cy="557466"/>
    <xdr:sp macro="" textlink="">
      <xdr:nvSpPr>
        <xdr:cNvPr id="2858" name="TextBox 2857">
          <a:extLst>
            <a:ext uri="{FF2B5EF4-FFF2-40B4-BE49-F238E27FC236}">
              <a16:creationId xmlns:a16="http://schemas.microsoft.com/office/drawing/2014/main" id="{49000E3E-53C6-4E55-858B-93EA889F1CEE}"/>
            </a:ext>
          </a:extLst>
        </xdr:cNvPr>
        <xdr:cNvSpPr txBox="1"/>
      </xdr:nvSpPr>
      <xdr:spPr>
        <a:xfrm>
          <a:off x="8683438" y="4384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583</xdr:row>
      <xdr:rowOff>0</xdr:rowOff>
    </xdr:from>
    <xdr:ext cx="194454" cy="557466"/>
    <xdr:sp macro="" textlink="">
      <xdr:nvSpPr>
        <xdr:cNvPr id="2859" name="TextBox 2858">
          <a:extLst>
            <a:ext uri="{FF2B5EF4-FFF2-40B4-BE49-F238E27FC236}">
              <a16:creationId xmlns:a16="http://schemas.microsoft.com/office/drawing/2014/main" id="{F6D7BCCB-DFBF-42AC-85EA-626A449E2D8E}"/>
            </a:ext>
          </a:extLst>
        </xdr:cNvPr>
        <xdr:cNvSpPr txBox="1"/>
      </xdr:nvSpPr>
      <xdr:spPr>
        <a:xfrm>
          <a:off x="8702488" y="4384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583</xdr:row>
      <xdr:rowOff>0</xdr:rowOff>
    </xdr:from>
    <xdr:ext cx="194454" cy="557466"/>
    <xdr:sp macro="" textlink="">
      <xdr:nvSpPr>
        <xdr:cNvPr id="2860" name="TextBox 2859">
          <a:extLst>
            <a:ext uri="{FF2B5EF4-FFF2-40B4-BE49-F238E27FC236}">
              <a16:creationId xmlns:a16="http://schemas.microsoft.com/office/drawing/2014/main" id="{88AF4F63-EF98-4ECA-BFDB-EF6B01872459}"/>
            </a:ext>
          </a:extLst>
        </xdr:cNvPr>
        <xdr:cNvSpPr txBox="1"/>
      </xdr:nvSpPr>
      <xdr:spPr>
        <a:xfrm>
          <a:off x="8702488" y="4384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583</xdr:row>
      <xdr:rowOff>0</xdr:rowOff>
    </xdr:from>
    <xdr:ext cx="194454" cy="557466"/>
    <xdr:sp macro="" textlink="">
      <xdr:nvSpPr>
        <xdr:cNvPr id="2861" name="TextBox 2860">
          <a:extLst>
            <a:ext uri="{FF2B5EF4-FFF2-40B4-BE49-F238E27FC236}">
              <a16:creationId xmlns:a16="http://schemas.microsoft.com/office/drawing/2014/main" id="{3E6D9E0B-ADA1-4FB0-BCB4-D68A9B130773}"/>
            </a:ext>
          </a:extLst>
        </xdr:cNvPr>
        <xdr:cNvSpPr txBox="1"/>
      </xdr:nvSpPr>
      <xdr:spPr>
        <a:xfrm>
          <a:off x="8702488" y="4384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583</xdr:row>
      <xdr:rowOff>0</xdr:rowOff>
    </xdr:from>
    <xdr:ext cx="194454" cy="557466"/>
    <xdr:sp macro="" textlink="">
      <xdr:nvSpPr>
        <xdr:cNvPr id="2862" name="TextBox 2861">
          <a:extLst>
            <a:ext uri="{FF2B5EF4-FFF2-40B4-BE49-F238E27FC236}">
              <a16:creationId xmlns:a16="http://schemas.microsoft.com/office/drawing/2014/main" id="{9759B7E2-00B1-4465-9539-2F2DBDC972E5}"/>
            </a:ext>
          </a:extLst>
        </xdr:cNvPr>
        <xdr:cNvSpPr txBox="1"/>
      </xdr:nvSpPr>
      <xdr:spPr>
        <a:xfrm>
          <a:off x="8702488" y="4384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583</xdr:row>
      <xdr:rowOff>0</xdr:rowOff>
    </xdr:from>
    <xdr:ext cx="194454" cy="557466"/>
    <xdr:sp macro="" textlink="">
      <xdr:nvSpPr>
        <xdr:cNvPr id="2863" name="TextBox 2862">
          <a:extLst>
            <a:ext uri="{FF2B5EF4-FFF2-40B4-BE49-F238E27FC236}">
              <a16:creationId xmlns:a16="http://schemas.microsoft.com/office/drawing/2014/main" id="{29B17F0B-67AE-403B-9381-9CD8C2893FEB}"/>
            </a:ext>
          </a:extLst>
        </xdr:cNvPr>
        <xdr:cNvSpPr txBox="1"/>
      </xdr:nvSpPr>
      <xdr:spPr>
        <a:xfrm>
          <a:off x="8702488" y="4384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583</xdr:row>
      <xdr:rowOff>0</xdr:rowOff>
    </xdr:from>
    <xdr:ext cx="194454" cy="557466"/>
    <xdr:sp macro="" textlink="">
      <xdr:nvSpPr>
        <xdr:cNvPr id="2864" name="TextBox 2863">
          <a:extLst>
            <a:ext uri="{FF2B5EF4-FFF2-40B4-BE49-F238E27FC236}">
              <a16:creationId xmlns:a16="http://schemas.microsoft.com/office/drawing/2014/main" id="{7563FA9E-EE95-4D18-A1A6-85D345BFB80C}"/>
            </a:ext>
          </a:extLst>
        </xdr:cNvPr>
        <xdr:cNvSpPr txBox="1"/>
      </xdr:nvSpPr>
      <xdr:spPr>
        <a:xfrm>
          <a:off x="8702488" y="4384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583</xdr:row>
      <xdr:rowOff>0</xdr:rowOff>
    </xdr:from>
    <xdr:ext cx="194454" cy="557466"/>
    <xdr:sp macro="" textlink="">
      <xdr:nvSpPr>
        <xdr:cNvPr id="2865" name="TextBox 2864">
          <a:extLst>
            <a:ext uri="{FF2B5EF4-FFF2-40B4-BE49-F238E27FC236}">
              <a16:creationId xmlns:a16="http://schemas.microsoft.com/office/drawing/2014/main" id="{B9F521C7-85DC-414A-8248-23347D6DC119}"/>
            </a:ext>
          </a:extLst>
        </xdr:cNvPr>
        <xdr:cNvSpPr txBox="1"/>
      </xdr:nvSpPr>
      <xdr:spPr>
        <a:xfrm>
          <a:off x="8683438" y="4384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583</xdr:row>
      <xdr:rowOff>0</xdr:rowOff>
    </xdr:from>
    <xdr:ext cx="194454" cy="557466"/>
    <xdr:sp macro="" textlink="">
      <xdr:nvSpPr>
        <xdr:cNvPr id="2866" name="TextBox 2865">
          <a:extLst>
            <a:ext uri="{FF2B5EF4-FFF2-40B4-BE49-F238E27FC236}">
              <a16:creationId xmlns:a16="http://schemas.microsoft.com/office/drawing/2014/main" id="{EDCD276D-230F-4681-8FA6-19F0C8D2EE6C}"/>
            </a:ext>
          </a:extLst>
        </xdr:cNvPr>
        <xdr:cNvSpPr txBox="1"/>
      </xdr:nvSpPr>
      <xdr:spPr>
        <a:xfrm>
          <a:off x="8702488" y="4384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583</xdr:row>
      <xdr:rowOff>0</xdr:rowOff>
    </xdr:from>
    <xdr:ext cx="194454" cy="557466"/>
    <xdr:sp macro="" textlink="">
      <xdr:nvSpPr>
        <xdr:cNvPr id="2867" name="TextBox 2866">
          <a:extLst>
            <a:ext uri="{FF2B5EF4-FFF2-40B4-BE49-F238E27FC236}">
              <a16:creationId xmlns:a16="http://schemas.microsoft.com/office/drawing/2014/main" id="{2A23ACE5-B606-4A28-8C33-E9FE5E38222D}"/>
            </a:ext>
          </a:extLst>
        </xdr:cNvPr>
        <xdr:cNvSpPr txBox="1"/>
      </xdr:nvSpPr>
      <xdr:spPr>
        <a:xfrm>
          <a:off x="8702488" y="4384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583</xdr:row>
      <xdr:rowOff>0</xdr:rowOff>
    </xdr:from>
    <xdr:ext cx="194454" cy="557466"/>
    <xdr:sp macro="" textlink="">
      <xdr:nvSpPr>
        <xdr:cNvPr id="2868" name="TextBox 2867">
          <a:extLst>
            <a:ext uri="{FF2B5EF4-FFF2-40B4-BE49-F238E27FC236}">
              <a16:creationId xmlns:a16="http://schemas.microsoft.com/office/drawing/2014/main" id="{46CCA917-4BA5-44A4-B15B-B394470A1677}"/>
            </a:ext>
          </a:extLst>
        </xdr:cNvPr>
        <xdr:cNvSpPr txBox="1"/>
      </xdr:nvSpPr>
      <xdr:spPr>
        <a:xfrm>
          <a:off x="8702488" y="4384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583</xdr:row>
      <xdr:rowOff>0</xdr:rowOff>
    </xdr:from>
    <xdr:ext cx="194454" cy="557466"/>
    <xdr:sp macro="" textlink="">
      <xdr:nvSpPr>
        <xdr:cNvPr id="2869" name="TextBox 2868">
          <a:extLst>
            <a:ext uri="{FF2B5EF4-FFF2-40B4-BE49-F238E27FC236}">
              <a16:creationId xmlns:a16="http://schemas.microsoft.com/office/drawing/2014/main" id="{E26E0999-B4F5-44C8-8766-F5EA23EE0C65}"/>
            </a:ext>
          </a:extLst>
        </xdr:cNvPr>
        <xdr:cNvSpPr txBox="1"/>
      </xdr:nvSpPr>
      <xdr:spPr>
        <a:xfrm>
          <a:off x="8702488" y="4384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583</xdr:row>
      <xdr:rowOff>0</xdr:rowOff>
    </xdr:from>
    <xdr:ext cx="194454" cy="557466"/>
    <xdr:sp macro="" textlink="">
      <xdr:nvSpPr>
        <xdr:cNvPr id="2870" name="TextBox 2869">
          <a:extLst>
            <a:ext uri="{FF2B5EF4-FFF2-40B4-BE49-F238E27FC236}">
              <a16:creationId xmlns:a16="http://schemas.microsoft.com/office/drawing/2014/main" id="{9A68B431-DD27-46EF-8BA4-5901EBF32E2F}"/>
            </a:ext>
          </a:extLst>
        </xdr:cNvPr>
        <xdr:cNvSpPr txBox="1"/>
      </xdr:nvSpPr>
      <xdr:spPr>
        <a:xfrm>
          <a:off x="8702488" y="4384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583</xdr:row>
      <xdr:rowOff>0</xdr:rowOff>
    </xdr:from>
    <xdr:ext cx="194454" cy="557466"/>
    <xdr:sp macro="" textlink="">
      <xdr:nvSpPr>
        <xdr:cNvPr id="2871" name="TextBox 2870">
          <a:extLst>
            <a:ext uri="{FF2B5EF4-FFF2-40B4-BE49-F238E27FC236}">
              <a16:creationId xmlns:a16="http://schemas.microsoft.com/office/drawing/2014/main" id="{87E2BE9E-A31F-444C-B0D1-AF85BEBA9C3A}"/>
            </a:ext>
          </a:extLst>
        </xdr:cNvPr>
        <xdr:cNvSpPr txBox="1"/>
      </xdr:nvSpPr>
      <xdr:spPr>
        <a:xfrm>
          <a:off x="8702488" y="4384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583</xdr:row>
      <xdr:rowOff>0</xdr:rowOff>
    </xdr:from>
    <xdr:ext cx="194454" cy="557466"/>
    <xdr:sp macro="" textlink="">
      <xdr:nvSpPr>
        <xdr:cNvPr id="2872" name="TextBox 2871">
          <a:extLst>
            <a:ext uri="{FF2B5EF4-FFF2-40B4-BE49-F238E27FC236}">
              <a16:creationId xmlns:a16="http://schemas.microsoft.com/office/drawing/2014/main" id="{DBCB5723-9752-434C-A6A6-4180895B2C10}"/>
            </a:ext>
          </a:extLst>
        </xdr:cNvPr>
        <xdr:cNvSpPr txBox="1"/>
      </xdr:nvSpPr>
      <xdr:spPr>
        <a:xfrm>
          <a:off x="8683438" y="4384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583</xdr:row>
      <xdr:rowOff>0</xdr:rowOff>
    </xdr:from>
    <xdr:ext cx="194454" cy="557466"/>
    <xdr:sp macro="" textlink="">
      <xdr:nvSpPr>
        <xdr:cNvPr id="2873" name="TextBox 2872">
          <a:extLst>
            <a:ext uri="{FF2B5EF4-FFF2-40B4-BE49-F238E27FC236}">
              <a16:creationId xmlns:a16="http://schemas.microsoft.com/office/drawing/2014/main" id="{0B29D564-5920-46CF-9B74-E9C7EA0963EE}"/>
            </a:ext>
          </a:extLst>
        </xdr:cNvPr>
        <xdr:cNvSpPr txBox="1"/>
      </xdr:nvSpPr>
      <xdr:spPr>
        <a:xfrm>
          <a:off x="8702488" y="4384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583</xdr:row>
      <xdr:rowOff>0</xdr:rowOff>
    </xdr:from>
    <xdr:ext cx="194454" cy="557466"/>
    <xdr:sp macro="" textlink="">
      <xdr:nvSpPr>
        <xdr:cNvPr id="2874" name="TextBox 2873">
          <a:extLst>
            <a:ext uri="{FF2B5EF4-FFF2-40B4-BE49-F238E27FC236}">
              <a16:creationId xmlns:a16="http://schemas.microsoft.com/office/drawing/2014/main" id="{8D7FF02B-8CC9-4345-841E-43B142451D00}"/>
            </a:ext>
          </a:extLst>
        </xdr:cNvPr>
        <xdr:cNvSpPr txBox="1"/>
      </xdr:nvSpPr>
      <xdr:spPr>
        <a:xfrm>
          <a:off x="8702488" y="4384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583</xdr:row>
      <xdr:rowOff>0</xdr:rowOff>
    </xdr:from>
    <xdr:ext cx="194454" cy="557466"/>
    <xdr:sp macro="" textlink="">
      <xdr:nvSpPr>
        <xdr:cNvPr id="2875" name="TextBox 2874">
          <a:extLst>
            <a:ext uri="{FF2B5EF4-FFF2-40B4-BE49-F238E27FC236}">
              <a16:creationId xmlns:a16="http://schemas.microsoft.com/office/drawing/2014/main" id="{D1057A6A-CE3A-4009-94FC-D5DE2A6B7F98}"/>
            </a:ext>
          </a:extLst>
        </xdr:cNvPr>
        <xdr:cNvSpPr txBox="1"/>
      </xdr:nvSpPr>
      <xdr:spPr>
        <a:xfrm>
          <a:off x="8702488" y="4384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583</xdr:row>
      <xdr:rowOff>0</xdr:rowOff>
    </xdr:from>
    <xdr:ext cx="194454" cy="557466"/>
    <xdr:sp macro="" textlink="">
      <xdr:nvSpPr>
        <xdr:cNvPr id="2876" name="TextBox 2875">
          <a:extLst>
            <a:ext uri="{FF2B5EF4-FFF2-40B4-BE49-F238E27FC236}">
              <a16:creationId xmlns:a16="http://schemas.microsoft.com/office/drawing/2014/main" id="{9B5EC175-2F0E-47CD-8057-26B32E7451EB}"/>
            </a:ext>
          </a:extLst>
        </xdr:cNvPr>
        <xdr:cNvSpPr txBox="1"/>
      </xdr:nvSpPr>
      <xdr:spPr>
        <a:xfrm>
          <a:off x="8702488" y="4384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583</xdr:row>
      <xdr:rowOff>0</xdr:rowOff>
    </xdr:from>
    <xdr:ext cx="194454" cy="557466"/>
    <xdr:sp macro="" textlink="">
      <xdr:nvSpPr>
        <xdr:cNvPr id="2877" name="TextBox 2876">
          <a:extLst>
            <a:ext uri="{FF2B5EF4-FFF2-40B4-BE49-F238E27FC236}">
              <a16:creationId xmlns:a16="http://schemas.microsoft.com/office/drawing/2014/main" id="{C678B1D5-6833-440F-8381-FC003D0DA732}"/>
            </a:ext>
          </a:extLst>
        </xdr:cNvPr>
        <xdr:cNvSpPr txBox="1"/>
      </xdr:nvSpPr>
      <xdr:spPr>
        <a:xfrm>
          <a:off x="8702488" y="4384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583</xdr:row>
      <xdr:rowOff>0</xdr:rowOff>
    </xdr:from>
    <xdr:ext cx="194454" cy="557466"/>
    <xdr:sp macro="" textlink="">
      <xdr:nvSpPr>
        <xdr:cNvPr id="2878" name="TextBox 2877">
          <a:extLst>
            <a:ext uri="{FF2B5EF4-FFF2-40B4-BE49-F238E27FC236}">
              <a16:creationId xmlns:a16="http://schemas.microsoft.com/office/drawing/2014/main" id="{73389C8B-EB5B-4D85-89E4-13D9C78B901C}"/>
            </a:ext>
          </a:extLst>
        </xdr:cNvPr>
        <xdr:cNvSpPr txBox="1"/>
      </xdr:nvSpPr>
      <xdr:spPr>
        <a:xfrm>
          <a:off x="8702488" y="4384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584</xdr:row>
      <xdr:rowOff>0</xdr:rowOff>
    </xdr:from>
    <xdr:ext cx="194454" cy="557466"/>
    <xdr:sp macro="" textlink="">
      <xdr:nvSpPr>
        <xdr:cNvPr id="2879" name="TextBox 2878">
          <a:extLst>
            <a:ext uri="{FF2B5EF4-FFF2-40B4-BE49-F238E27FC236}">
              <a16:creationId xmlns:a16="http://schemas.microsoft.com/office/drawing/2014/main" id="{411AF47C-39FF-4695-995C-D70E6EA09D33}"/>
            </a:ext>
          </a:extLst>
        </xdr:cNvPr>
        <xdr:cNvSpPr txBox="1"/>
      </xdr:nvSpPr>
      <xdr:spPr>
        <a:xfrm>
          <a:off x="8683438" y="4460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584</xdr:row>
      <xdr:rowOff>0</xdr:rowOff>
    </xdr:from>
    <xdr:ext cx="194454" cy="557466"/>
    <xdr:sp macro="" textlink="">
      <xdr:nvSpPr>
        <xdr:cNvPr id="2880" name="TextBox 2879">
          <a:extLst>
            <a:ext uri="{FF2B5EF4-FFF2-40B4-BE49-F238E27FC236}">
              <a16:creationId xmlns:a16="http://schemas.microsoft.com/office/drawing/2014/main" id="{8C1AFADF-4444-485B-8326-1F3C9FDF034A}"/>
            </a:ext>
          </a:extLst>
        </xdr:cNvPr>
        <xdr:cNvSpPr txBox="1"/>
      </xdr:nvSpPr>
      <xdr:spPr>
        <a:xfrm>
          <a:off x="8702488" y="4460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584</xdr:row>
      <xdr:rowOff>0</xdr:rowOff>
    </xdr:from>
    <xdr:ext cx="194454" cy="557466"/>
    <xdr:sp macro="" textlink="">
      <xdr:nvSpPr>
        <xdr:cNvPr id="2881" name="TextBox 2880">
          <a:extLst>
            <a:ext uri="{FF2B5EF4-FFF2-40B4-BE49-F238E27FC236}">
              <a16:creationId xmlns:a16="http://schemas.microsoft.com/office/drawing/2014/main" id="{BBDA3274-2444-416A-93D9-F9ED4AE93F96}"/>
            </a:ext>
          </a:extLst>
        </xdr:cNvPr>
        <xdr:cNvSpPr txBox="1"/>
      </xdr:nvSpPr>
      <xdr:spPr>
        <a:xfrm>
          <a:off x="8702488" y="4460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584</xdr:row>
      <xdr:rowOff>0</xdr:rowOff>
    </xdr:from>
    <xdr:ext cx="194454" cy="557466"/>
    <xdr:sp macro="" textlink="">
      <xdr:nvSpPr>
        <xdr:cNvPr id="2882" name="TextBox 2881">
          <a:extLst>
            <a:ext uri="{FF2B5EF4-FFF2-40B4-BE49-F238E27FC236}">
              <a16:creationId xmlns:a16="http://schemas.microsoft.com/office/drawing/2014/main" id="{59179BAD-EA95-4A84-B075-1420EE1BBEDA}"/>
            </a:ext>
          </a:extLst>
        </xdr:cNvPr>
        <xdr:cNvSpPr txBox="1"/>
      </xdr:nvSpPr>
      <xdr:spPr>
        <a:xfrm>
          <a:off x="8702488" y="4460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584</xdr:row>
      <xdr:rowOff>0</xdr:rowOff>
    </xdr:from>
    <xdr:ext cx="194454" cy="557466"/>
    <xdr:sp macro="" textlink="">
      <xdr:nvSpPr>
        <xdr:cNvPr id="2883" name="TextBox 2882">
          <a:extLst>
            <a:ext uri="{FF2B5EF4-FFF2-40B4-BE49-F238E27FC236}">
              <a16:creationId xmlns:a16="http://schemas.microsoft.com/office/drawing/2014/main" id="{6F86179F-BD2A-4A55-A5B6-DD971AD0A644}"/>
            </a:ext>
          </a:extLst>
        </xdr:cNvPr>
        <xdr:cNvSpPr txBox="1"/>
      </xdr:nvSpPr>
      <xdr:spPr>
        <a:xfrm>
          <a:off x="8702488" y="4460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584</xdr:row>
      <xdr:rowOff>0</xdr:rowOff>
    </xdr:from>
    <xdr:ext cx="194454" cy="557466"/>
    <xdr:sp macro="" textlink="">
      <xdr:nvSpPr>
        <xdr:cNvPr id="2884" name="TextBox 2883">
          <a:extLst>
            <a:ext uri="{FF2B5EF4-FFF2-40B4-BE49-F238E27FC236}">
              <a16:creationId xmlns:a16="http://schemas.microsoft.com/office/drawing/2014/main" id="{19418603-6A3C-4BD1-A708-F55AAA10B647}"/>
            </a:ext>
          </a:extLst>
        </xdr:cNvPr>
        <xdr:cNvSpPr txBox="1"/>
      </xdr:nvSpPr>
      <xdr:spPr>
        <a:xfrm>
          <a:off x="8702488" y="4460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584</xdr:row>
      <xdr:rowOff>0</xdr:rowOff>
    </xdr:from>
    <xdr:ext cx="194454" cy="557466"/>
    <xdr:sp macro="" textlink="">
      <xdr:nvSpPr>
        <xdr:cNvPr id="2885" name="TextBox 2884">
          <a:extLst>
            <a:ext uri="{FF2B5EF4-FFF2-40B4-BE49-F238E27FC236}">
              <a16:creationId xmlns:a16="http://schemas.microsoft.com/office/drawing/2014/main" id="{16BB3AE1-633F-40D1-AEF1-FA2FEDFEAE95}"/>
            </a:ext>
          </a:extLst>
        </xdr:cNvPr>
        <xdr:cNvSpPr txBox="1"/>
      </xdr:nvSpPr>
      <xdr:spPr>
        <a:xfrm>
          <a:off x="8702488" y="4460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584</xdr:row>
      <xdr:rowOff>0</xdr:rowOff>
    </xdr:from>
    <xdr:ext cx="194454" cy="557466"/>
    <xdr:sp macro="" textlink="">
      <xdr:nvSpPr>
        <xdr:cNvPr id="2886" name="TextBox 2885">
          <a:extLst>
            <a:ext uri="{FF2B5EF4-FFF2-40B4-BE49-F238E27FC236}">
              <a16:creationId xmlns:a16="http://schemas.microsoft.com/office/drawing/2014/main" id="{12A92216-C1A3-4869-8D7E-BD8FDA3DCEE1}"/>
            </a:ext>
          </a:extLst>
        </xdr:cNvPr>
        <xdr:cNvSpPr txBox="1"/>
      </xdr:nvSpPr>
      <xdr:spPr>
        <a:xfrm>
          <a:off x="8683438" y="4460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584</xdr:row>
      <xdr:rowOff>0</xdr:rowOff>
    </xdr:from>
    <xdr:ext cx="194454" cy="557466"/>
    <xdr:sp macro="" textlink="">
      <xdr:nvSpPr>
        <xdr:cNvPr id="2887" name="TextBox 2886">
          <a:extLst>
            <a:ext uri="{FF2B5EF4-FFF2-40B4-BE49-F238E27FC236}">
              <a16:creationId xmlns:a16="http://schemas.microsoft.com/office/drawing/2014/main" id="{5456D8C0-2629-4F3C-BB71-33D875A161DA}"/>
            </a:ext>
          </a:extLst>
        </xdr:cNvPr>
        <xdr:cNvSpPr txBox="1"/>
      </xdr:nvSpPr>
      <xdr:spPr>
        <a:xfrm>
          <a:off x="8702488" y="4460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584</xdr:row>
      <xdr:rowOff>0</xdr:rowOff>
    </xdr:from>
    <xdr:ext cx="194454" cy="557466"/>
    <xdr:sp macro="" textlink="">
      <xdr:nvSpPr>
        <xdr:cNvPr id="2888" name="TextBox 2887">
          <a:extLst>
            <a:ext uri="{FF2B5EF4-FFF2-40B4-BE49-F238E27FC236}">
              <a16:creationId xmlns:a16="http://schemas.microsoft.com/office/drawing/2014/main" id="{9A7C351F-3692-49CA-BEB3-9FA00C70838D}"/>
            </a:ext>
          </a:extLst>
        </xdr:cNvPr>
        <xdr:cNvSpPr txBox="1"/>
      </xdr:nvSpPr>
      <xdr:spPr>
        <a:xfrm>
          <a:off x="8702488" y="4460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584</xdr:row>
      <xdr:rowOff>0</xdr:rowOff>
    </xdr:from>
    <xdr:ext cx="194454" cy="557466"/>
    <xdr:sp macro="" textlink="">
      <xdr:nvSpPr>
        <xdr:cNvPr id="2889" name="TextBox 2888">
          <a:extLst>
            <a:ext uri="{FF2B5EF4-FFF2-40B4-BE49-F238E27FC236}">
              <a16:creationId xmlns:a16="http://schemas.microsoft.com/office/drawing/2014/main" id="{4A5FF848-E42C-4498-8CF1-7E5D6CBC9AF9}"/>
            </a:ext>
          </a:extLst>
        </xdr:cNvPr>
        <xdr:cNvSpPr txBox="1"/>
      </xdr:nvSpPr>
      <xdr:spPr>
        <a:xfrm>
          <a:off x="8702488" y="4460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584</xdr:row>
      <xdr:rowOff>0</xdr:rowOff>
    </xdr:from>
    <xdr:ext cx="194454" cy="557466"/>
    <xdr:sp macro="" textlink="">
      <xdr:nvSpPr>
        <xdr:cNvPr id="2890" name="TextBox 2889">
          <a:extLst>
            <a:ext uri="{FF2B5EF4-FFF2-40B4-BE49-F238E27FC236}">
              <a16:creationId xmlns:a16="http://schemas.microsoft.com/office/drawing/2014/main" id="{CDA056C6-6B24-41BD-AE04-F4AC173134AF}"/>
            </a:ext>
          </a:extLst>
        </xdr:cNvPr>
        <xdr:cNvSpPr txBox="1"/>
      </xdr:nvSpPr>
      <xdr:spPr>
        <a:xfrm>
          <a:off x="8702488" y="4460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584</xdr:row>
      <xdr:rowOff>0</xdr:rowOff>
    </xdr:from>
    <xdr:ext cx="194454" cy="557466"/>
    <xdr:sp macro="" textlink="">
      <xdr:nvSpPr>
        <xdr:cNvPr id="2891" name="TextBox 2890">
          <a:extLst>
            <a:ext uri="{FF2B5EF4-FFF2-40B4-BE49-F238E27FC236}">
              <a16:creationId xmlns:a16="http://schemas.microsoft.com/office/drawing/2014/main" id="{89161FB6-6370-4B98-AA67-3C907C236EA0}"/>
            </a:ext>
          </a:extLst>
        </xdr:cNvPr>
        <xdr:cNvSpPr txBox="1"/>
      </xdr:nvSpPr>
      <xdr:spPr>
        <a:xfrm>
          <a:off x="8702488" y="4460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584</xdr:row>
      <xdr:rowOff>0</xdr:rowOff>
    </xdr:from>
    <xdr:ext cx="194454" cy="557466"/>
    <xdr:sp macro="" textlink="">
      <xdr:nvSpPr>
        <xdr:cNvPr id="2892" name="TextBox 2891">
          <a:extLst>
            <a:ext uri="{FF2B5EF4-FFF2-40B4-BE49-F238E27FC236}">
              <a16:creationId xmlns:a16="http://schemas.microsoft.com/office/drawing/2014/main" id="{10B51E01-7980-4A0A-8781-5FDEA281D824}"/>
            </a:ext>
          </a:extLst>
        </xdr:cNvPr>
        <xdr:cNvSpPr txBox="1"/>
      </xdr:nvSpPr>
      <xdr:spPr>
        <a:xfrm>
          <a:off x="8702488" y="4460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584</xdr:row>
      <xdr:rowOff>0</xdr:rowOff>
    </xdr:from>
    <xdr:ext cx="194454" cy="557466"/>
    <xdr:sp macro="" textlink="">
      <xdr:nvSpPr>
        <xdr:cNvPr id="2893" name="TextBox 2892">
          <a:extLst>
            <a:ext uri="{FF2B5EF4-FFF2-40B4-BE49-F238E27FC236}">
              <a16:creationId xmlns:a16="http://schemas.microsoft.com/office/drawing/2014/main" id="{238B1299-4E0D-4C2B-A84A-C1AC18D09D57}"/>
            </a:ext>
          </a:extLst>
        </xdr:cNvPr>
        <xdr:cNvSpPr txBox="1"/>
      </xdr:nvSpPr>
      <xdr:spPr>
        <a:xfrm>
          <a:off x="8683438" y="4460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584</xdr:row>
      <xdr:rowOff>0</xdr:rowOff>
    </xdr:from>
    <xdr:ext cx="194454" cy="557466"/>
    <xdr:sp macro="" textlink="">
      <xdr:nvSpPr>
        <xdr:cNvPr id="2894" name="TextBox 2893">
          <a:extLst>
            <a:ext uri="{FF2B5EF4-FFF2-40B4-BE49-F238E27FC236}">
              <a16:creationId xmlns:a16="http://schemas.microsoft.com/office/drawing/2014/main" id="{5D93249E-0983-4960-AE97-BD934E8D7C6D}"/>
            </a:ext>
          </a:extLst>
        </xdr:cNvPr>
        <xdr:cNvSpPr txBox="1"/>
      </xdr:nvSpPr>
      <xdr:spPr>
        <a:xfrm>
          <a:off x="8702488" y="4460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584</xdr:row>
      <xdr:rowOff>0</xdr:rowOff>
    </xdr:from>
    <xdr:ext cx="194454" cy="557466"/>
    <xdr:sp macro="" textlink="">
      <xdr:nvSpPr>
        <xdr:cNvPr id="2895" name="TextBox 2894">
          <a:extLst>
            <a:ext uri="{FF2B5EF4-FFF2-40B4-BE49-F238E27FC236}">
              <a16:creationId xmlns:a16="http://schemas.microsoft.com/office/drawing/2014/main" id="{7054EBFD-DDA1-45C1-8B6F-F52E5D758381}"/>
            </a:ext>
          </a:extLst>
        </xdr:cNvPr>
        <xdr:cNvSpPr txBox="1"/>
      </xdr:nvSpPr>
      <xdr:spPr>
        <a:xfrm>
          <a:off x="8702488" y="4460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584</xdr:row>
      <xdr:rowOff>0</xdr:rowOff>
    </xdr:from>
    <xdr:ext cx="194454" cy="557466"/>
    <xdr:sp macro="" textlink="">
      <xdr:nvSpPr>
        <xdr:cNvPr id="2896" name="TextBox 2895">
          <a:extLst>
            <a:ext uri="{FF2B5EF4-FFF2-40B4-BE49-F238E27FC236}">
              <a16:creationId xmlns:a16="http://schemas.microsoft.com/office/drawing/2014/main" id="{8CAF1D38-8E54-4B62-9931-6839F61CE271}"/>
            </a:ext>
          </a:extLst>
        </xdr:cNvPr>
        <xdr:cNvSpPr txBox="1"/>
      </xdr:nvSpPr>
      <xdr:spPr>
        <a:xfrm>
          <a:off x="8702488" y="4460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584</xdr:row>
      <xdr:rowOff>0</xdr:rowOff>
    </xdr:from>
    <xdr:ext cx="194454" cy="557466"/>
    <xdr:sp macro="" textlink="">
      <xdr:nvSpPr>
        <xdr:cNvPr id="2897" name="TextBox 2896">
          <a:extLst>
            <a:ext uri="{FF2B5EF4-FFF2-40B4-BE49-F238E27FC236}">
              <a16:creationId xmlns:a16="http://schemas.microsoft.com/office/drawing/2014/main" id="{38E7BE03-A605-4319-B637-61E520165D20}"/>
            </a:ext>
          </a:extLst>
        </xdr:cNvPr>
        <xdr:cNvSpPr txBox="1"/>
      </xdr:nvSpPr>
      <xdr:spPr>
        <a:xfrm>
          <a:off x="8702488" y="4460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584</xdr:row>
      <xdr:rowOff>0</xdr:rowOff>
    </xdr:from>
    <xdr:ext cx="194454" cy="557466"/>
    <xdr:sp macro="" textlink="">
      <xdr:nvSpPr>
        <xdr:cNvPr id="2898" name="TextBox 2897">
          <a:extLst>
            <a:ext uri="{FF2B5EF4-FFF2-40B4-BE49-F238E27FC236}">
              <a16:creationId xmlns:a16="http://schemas.microsoft.com/office/drawing/2014/main" id="{B7245EDF-C1F4-4E87-82EE-F5510D7D2F67}"/>
            </a:ext>
          </a:extLst>
        </xdr:cNvPr>
        <xdr:cNvSpPr txBox="1"/>
      </xdr:nvSpPr>
      <xdr:spPr>
        <a:xfrm>
          <a:off x="8702488" y="4460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584</xdr:row>
      <xdr:rowOff>0</xdr:rowOff>
    </xdr:from>
    <xdr:ext cx="194454" cy="557466"/>
    <xdr:sp macro="" textlink="">
      <xdr:nvSpPr>
        <xdr:cNvPr id="2899" name="TextBox 2898">
          <a:extLst>
            <a:ext uri="{FF2B5EF4-FFF2-40B4-BE49-F238E27FC236}">
              <a16:creationId xmlns:a16="http://schemas.microsoft.com/office/drawing/2014/main" id="{5BA0F122-75D7-4717-8551-7A021B8524E4}"/>
            </a:ext>
          </a:extLst>
        </xdr:cNvPr>
        <xdr:cNvSpPr txBox="1"/>
      </xdr:nvSpPr>
      <xdr:spPr>
        <a:xfrm>
          <a:off x="8702488" y="4460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584</xdr:row>
      <xdr:rowOff>0</xdr:rowOff>
    </xdr:from>
    <xdr:ext cx="194454" cy="557466"/>
    <xdr:sp macro="" textlink="">
      <xdr:nvSpPr>
        <xdr:cNvPr id="2900" name="TextBox 2899">
          <a:extLst>
            <a:ext uri="{FF2B5EF4-FFF2-40B4-BE49-F238E27FC236}">
              <a16:creationId xmlns:a16="http://schemas.microsoft.com/office/drawing/2014/main" id="{679AC47A-0A05-4215-B76E-85D55CD7493E}"/>
            </a:ext>
          </a:extLst>
        </xdr:cNvPr>
        <xdr:cNvSpPr txBox="1"/>
      </xdr:nvSpPr>
      <xdr:spPr>
        <a:xfrm>
          <a:off x="8683438" y="4460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584</xdr:row>
      <xdr:rowOff>0</xdr:rowOff>
    </xdr:from>
    <xdr:ext cx="194454" cy="557466"/>
    <xdr:sp macro="" textlink="">
      <xdr:nvSpPr>
        <xdr:cNvPr id="2901" name="TextBox 2900">
          <a:extLst>
            <a:ext uri="{FF2B5EF4-FFF2-40B4-BE49-F238E27FC236}">
              <a16:creationId xmlns:a16="http://schemas.microsoft.com/office/drawing/2014/main" id="{8E7A5D2E-76E1-471E-B545-6890F8ADEE90}"/>
            </a:ext>
          </a:extLst>
        </xdr:cNvPr>
        <xdr:cNvSpPr txBox="1"/>
      </xdr:nvSpPr>
      <xdr:spPr>
        <a:xfrm>
          <a:off x="8702488" y="4460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584</xdr:row>
      <xdr:rowOff>0</xdr:rowOff>
    </xdr:from>
    <xdr:ext cx="194454" cy="557466"/>
    <xdr:sp macro="" textlink="">
      <xdr:nvSpPr>
        <xdr:cNvPr id="2902" name="TextBox 2901">
          <a:extLst>
            <a:ext uri="{FF2B5EF4-FFF2-40B4-BE49-F238E27FC236}">
              <a16:creationId xmlns:a16="http://schemas.microsoft.com/office/drawing/2014/main" id="{85877629-761A-470D-B0DC-D5045FB530B5}"/>
            </a:ext>
          </a:extLst>
        </xdr:cNvPr>
        <xdr:cNvSpPr txBox="1"/>
      </xdr:nvSpPr>
      <xdr:spPr>
        <a:xfrm>
          <a:off x="8702488" y="4460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584</xdr:row>
      <xdr:rowOff>0</xdr:rowOff>
    </xdr:from>
    <xdr:ext cx="194454" cy="557466"/>
    <xdr:sp macro="" textlink="">
      <xdr:nvSpPr>
        <xdr:cNvPr id="2903" name="TextBox 2902">
          <a:extLst>
            <a:ext uri="{FF2B5EF4-FFF2-40B4-BE49-F238E27FC236}">
              <a16:creationId xmlns:a16="http://schemas.microsoft.com/office/drawing/2014/main" id="{84170712-D78A-4558-B32D-77919476EB69}"/>
            </a:ext>
          </a:extLst>
        </xdr:cNvPr>
        <xdr:cNvSpPr txBox="1"/>
      </xdr:nvSpPr>
      <xdr:spPr>
        <a:xfrm>
          <a:off x="8702488" y="4460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584</xdr:row>
      <xdr:rowOff>0</xdr:rowOff>
    </xdr:from>
    <xdr:ext cx="194454" cy="557466"/>
    <xdr:sp macro="" textlink="">
      <xdr:nvSpPr>
        <xdr:cNvPr id="2904" name="TextBox 2903">
          <a:extLst>
            <a:ext uri="{FF2B5EF4-FFF2-40B4-BE49-F238E27FC236}">
              <a16:creationId xmlns:a16="http://schemas.microsoft.com/office/drawing/2014/main" id="{0AA204B6-E0F4-455C-8CF7-A51BF519D833}"/>
            </a:ext>
          </a:extLst>
        </xdr:cNvPr>
        <xdr:cNvSpPr txBox="1"/>
      </xdr:nvSpPr>
      <xdr:spPr>
        <a:xfrm>
          <a:off x="8702488" y="4460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584</xdr:row>
      <xdr:rowOff>0</xdr:rowOff>
    </xdr:from>
    <xdr:ext cx="194454" cy="557466"/>
    <xdr:sp macro="" textlink="">
      <xdr:nvSpPr>
        <xdr:cNvPr id="2905" name="TextBox 2904">
          <a:extLst>
            <a:ext uri="{FF2B5EF4-FFF2-40B4-BE49-F238E27FC236}">
              <a16:creationId xmlns:a16="http://schemas.microsoft.com/office/drawing/2014/main" id="{C9704AAC-2C1C-43D1-8185-722B6A1C5210}"/>
            </a:ext>
          </a:extLst>
        </xdr:cNvPr>
        <xdr:cNvSpPr txBox="1"/>
      </xdr:nvSpPr>
      <xdr:spPr>
        <a:xfrm>
          <a:off x="8702488" y="4460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584</xdr:row>
      <xdr:rowOff>0</xdr:rowOff>
    </xdr:from>
    <xdr:ext cx="194454" cy="557466"/>
    <xdr:sp macro="" textlink="">
      <xdr:nvSpPr>
        <xdr:cNvPr id="2906" name="TextBox 2905">
          <a:extLst>
            <a:ext uri="{FF2B5EF4-FFF2-40B4-BE49-F238E27FC236}">
              <a16:creationId xmlns:a16="http://schemas.microsoft.com/office/drawing/2014/main" id="{3250F8DE-94FD-4697-AC70-13CF33A65F41}"/>
            </a:ext>
          </a:extLst>
        </xdr:cNvPr>
        <xdr:cNvSpPr txBox="1"/>
      </xdr:nvSpPr>
      <xdr:spPr>
        <a:xfrm>
          <a:off x="8702488" y="4460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585</xdr:row>
      <xdr:rowOff>0</xdr:rowOff>
    </xdr:from>
    <xdr:ext cx="194454" cy="557466"/>
    <xdr:sp macro="" textlink="">
      <xdr:nvSpPr>
        <xdr:cNvPr id="2907" name="TextBox 2906">
          <a:extLst>
            <a:ext uri="{FF2B5EF4-FFF2-40B4-BE49-F238E27FC236}">
              <a16:creationId xmlns:a16="http://schemas.microsoft.com/office/drawing/2014/main" id="{A42A87CD-5A65-48E0-85A1-0AF9D6A671E2}"/>
            </a:ext>
          </a:extLst>
        </xdr:cNvPr>
        <xdr:cNvSpPr txBox="1"/>
      </xdr:nvSpPr>
      <xdr:spPr>
        <a:xfrm>
          <a:off x="8683438" y="4536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585</xdr:row>
      <xdr:rowOff>0</xdr:rowOff>
    </xdr:from>
    <xdr:ext cx="194454" cy="557466"/>
    <xdr:sp macro="" textlink="">
      <xdr:nvSpPr>
        <xdr:cNvPr id="2908" name="TextBox 2907">
          <a:extLst>
            <a:ext uri="{FF2B5EF4-FFF2-40B4-BE49-F238E27FC236}">
              <a16:creationId xmlns:a16="http://schemas.microsoft.com/office/drawing/2014/main" id="{0A807E98-7AAF-476B-8B68-6282EF252EBC}"/>
            </a:ext>
          </a:extLst>
        </xdr:cNvPr>
        <xdr:cNvSpPr txBox="1"/>
      </xdr:nvSpPr>
      <xdr:spPr>
        <a:xfrm>
          <a:off x="8702488" y="4536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585</xdr:row>
      <xdr:rowOff>0</xdr:rowOff>
    </xdr:from>
    <xdr:ext cx="194454" cy="557466"/>
    <xdr:sp macro="" textlink="">
      <xdr:nvSpPr>
        <xdr:cNvPr id="2909" name="TextBox 2908">
          <a:extLst>
            <a:ext uri="{FF2B5EF4-FFF2-40B4-BE49-F238E27FC236}">
              <a16:creationId xmlns:a16="http://schemas.microsoft.com/office/drawing/2014/main" id="{5C72D1F8-909F-4118-95F5-EF1EEA64F89C}"/>
            </a:ext>
          </a:extLst>
        </xdr:cNvPr>
        <xdr:cNvSpPr txBox="1"/>
      </xdr:nvSpPr>
      <xdr:spPr>
        <a:xfrm>
          <a:off x="8702488" y="4536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585</xdr:row>
      <xdr:rowOff>0</xdr:rowOff>
    </xdr:from>
    <xdr:ext cx="194454" cy="557466"/>
    <xdr:sp macro="" textlink="">
      <xdr:nvSpPr>
        <xdr:cNvPr id="2910" name="TextBox 2909">
          <a:extLst>
            <a:ext uri="{FF2B5EF4-FFF2-40B4-BE49-F238E27FC236}">
              <a16:creationId xmlns:a16="http://schemas.microsoft.com/office/drawing/2014/main" id="{3F4AEBD8-B80C-4948-B4B1-2DDA30596003}"/>
            </a:ext>
          </a:extLst>
        </xdr:cNvPr>
        <xdr:cNvSpPr txBox="1"/>
      </xdr:nvSpPr>
      <xdr:spPr>
        <a:xfrm>
          <a:off x="8702488" y="4536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585</xdr:row>
      <xdr:rowOff>0</xdr:rowOff>
    </xdr:from>
    <xdr:ext cx="194454" cy="557466"/>
    <xdr:sp macro="" textlink="">
      <xdr:nvSpPr>
        <xdr:cNvPr id="2911" name="TextBox 2910">
          <a:extLst>
            <a:ext uri="{FF2B5EF4-FFF2-40B4-BE49-F238E27FC236}">
              <a16:creationId xmlns:a16="http://schemas.microsoft.com/office/drawing/2014/main" id="{6D8876A1-5BE7-4AE8-AADA-6EFE24A71107}"/>
            </a:ext>
          </a:extLst>
        </xdr:cNvPr>
        <xdr:cNvSpPr txBox="1"/>
      </xdr:nvSpPr>
      <xdr:spPr>
        <a:xfrm>
          <a:off x="8702488" y="4536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585</xdr:row>
      <xdr:rowOff>0</xdr:rowOff>
    </xdr:from>
    <xdr:ext cx="194454" cy="557466"/>
    <xdr:sp macro="" textlink="">
      <xdr:nvSpPr>
        <xdr:cNvPr id="2912" name="TextBox 2911">
          <a:extLst>
            <a:ext uri="{FF2B5EF4-FFF2-40B4-BE49-F238E27FC236}">
              <a16:creationId xmlns:a16="http://schemas.microsoft.com/office/drawing/2014/main" id="{A34109A3-1765-4E0D-BC5C-220DA4AC2D6F}"/>
            </a:ext>
          </a:extLst>
        </xdr:cNvPr>
        <xdr:cNvSpPr txBox="1"/>
      </xdr:nvSpPr>
      <xdr:spPr>
        <a:xfrm>
          <a:off x="8702488" y="4536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585</xdr:row>
      <xdr:rowOff>0</xdr:rowOff>
    </xdr:from>
    <xdr:ext cx="194454" cy="557466"/>
    <xdr:sp macro="" textlink="">
      <xdr:nvSpPr>
        <xdr:cNvPr id="2913" name="TextBox 2912">
          <a:extLst>
            <a:ext uri="{FF2B5EF4-FFF2-40B4-BE49-F238E27FC236}">
              <a16:creationId xmlns:a16="http://schemas.microsoft.com/office/drawing/2014/main" id="{166B9F01-8DC3-4074-A6E0-37DCEF9C0EC3}"/>
            </a:ext>
          </a:extLst>
        </xdr:cNvPr>
        <xdr:cNvSpPr txBox="1"/>
      </xdr:nvSpPr>
      <xdr:spPr>
        <a:xfrm>
          <a:off x="8702488" y="4536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585</xdr:row>
      <xdr:rowOff>0</xdr:rowOff>
    </xdr:from>
    <xdr:ext cx="194454" cy="557466"/>
    <xdr:sp macro="" textlink="">
      <xdr:nvSpPr>
        <xdr:cNvPr id="2914" name="TextBox 2913">
          <a:extLst>
            <a:ext uri="{FF2B5EF4-FFF2-40B4-BE49-F238E27FC236}">
              <a16:creationId xmlns:a16="http://schemas.microsoft.com/office/drawing/2014/main" id="{56B3B871-E1DA-4A05-8843-9F289CFA1790}"/>
            </a:ext>
          </a:extLst>
        </xdr:cNvPr>
        <xdr:cNvSpPr txBox="1"/>
      </xdr:nvSpPr>
      <xdr:spPr>
        <a:xfrm>
          <a:off x="8683438" y="4536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585</xdr:row>
      <xdr:rowOff>0</xdr:rowOff>
    </xdr:from>
    <xdr:ext cx="194454" cy="557466"/>
    <xdr:sp macro="" textlink="">
      <xdr:nvSpPr>
        <xdr:cNvPr id="2915" name="TextBox 2914">
          <a:extLst>
            <a:ext uri="{FF2B5EF4-FFF2-40B4-BE49-F238E27FC236}">
              <a16:creationId xmlns:a16="http://schemas.microsoft.com/office/drawing/2014/main" id="{C55A6B6E-2897-4622-B5E5-583CC97DEB10}"/>
            </a:ext>
          </a:extLst>
        </xdr:cNvPr>
        <xdr:cNvSpPr txBox="1"/>
      </xdr:nvSpPr>
      <xdr:spPr>
        <a:xfrm>
          <a:off x="8702488" y="4536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585</xdr:row>
      <xdr:rowOff>0</xdr:rowOff>
    </xdr:from>
    <xdr:ext cx="194454" cy="557466"/>
    <xdr:sp macro="" textlink="">
      <xdr:nvSpPr>
        <xdr:cNvPr id="2916" name="TextBox 2915">
          <a:extLst>
            <a:ext uri="{FF2B5EF4-FFF2-40B4-BE49-F238E27FC236}">
              <a16:creationId xmlns:a16="http://schemas.microsoft.com/office/drawing/2014/main" id="{F74AFACB-39D6-477A-8864-CDB3E528E091}"/>
            </a:ext>
          </a:extLst>
        </xdr:cNvPr>
        <xdr:cNvSpPr txBox="1"/>
      </xdr:nvSpPr>
      <xdr:spPr>
        <a:xfrm>
          <a:off x="8702488" y="4536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585</xdr:row>
      <xdr:rowOff>0</xdr:rowOff>
    </xdr:from>
    <xdr:ext cx="194454" cy="557466"/>
    <xdr:sp macro="" textlink="">
      <xdr:nvSpPr>
        <xdr:cNvPr id="2917" name="TextBox 2916">
          <a:extLst>
            <a:ext uri="{FF2B5EF4-FFF2-40B4-BE49-F238E27FC236}">
              <a16:creationId xmlns:a16="http://schemas.microsoft.com/office/drawing/2014/main" id="{CB634898-3C7A-4E41-B304-228E0C86F22F}"/>
            </a:ext>
          </a:extLst>
        </xdr:cNvPr>
        <xdr:cNvSpPr txBox="1"/>
      </xdr:nvSpPr>
      <xdr:spPr>
        <a:xfrm>
          <a:off x="8702488" y="4536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585</xdr:row>
      <xdr:rowOff>0</xdr:rowOff>
    </xdr:from>
    <xdr:ext cx="194454" cy="557466"/>
    <xdr:sp macro="" textlink="">
      <xdr:nvSpPr>
        <xdr:cNvPr id="2918" name="TextBox 2917">
          <a:extLst>
            <a:ext uri="{FF2B5EF4-FFF2-40B4-BE49-F238E27FC236}">
              <a16:creationId xmlns:a16="http://schemas.microsoft.com/office/drawing/2014/main" id="{F163BF63-2BBE-4489-9296-89B0B1494ABA}"/>
            </a:ext>
          </a:extLst>
        </xdr:cNvPr>
        <xdr:cNvSpPr txBox="1"/>
      </xdr:nvSpPr>
      <xdr:spPr>
        <a:xfrm>
          <a:off x="8702488" y="4536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585</xdr:row>
      <xdr:rowOff>0</xdr:rowOff>
    </xdr:from>
    <xdr:ext cx="194454" cy="557466"/>
    <xdr:sp macro="" textlink="">
      <xdr:nvSpPr>
        <xdr:cNvPr id="2919" name="TextBox 2918">
          <a:extLst>
            <a:ext uri="{FF2B5EF4-FFF2-40B4-BE49-F238E27FC236}">
              <a16:creationId xmlns:a16="http://schemas.microsoft.com/office/drawing/2014/main" id="{9FF9E339-9948-420B-B67B-C4DA6D770508}"/>
            </a:ext>
          </a:extLst>
        </xdr:cNvPr>
        <xdr:cNvSpPr txBox="1"/>
      </xdr:nvSpPr>
      <xdr:spPr>
        <a:xfrm>
          <a:off x="8702488" y="4536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585</xdr:row>
      <xdr:rowOff>0</xdr:rowOff>
    </xdr:from>
    <xdr:ext cx="194454" cy="557466"/>
    <xdr:sp macro="" textlink="">
      <xdr:nvSpPr>
        <xdr:cNvPr id="2920" name="TextBox 2919">
          <a:extLst>
            <a:ext uri="{FF2B5EF4-FFF2-40B4-BE49-F238E27FC236}">
              <a16:creationId xmlns:a16="http://schemas.microsoft.com/office/drawing/2014/main" id="{7880CA4E-A6EB-4AA5-AC0D-60B5BD623C8B}"/>
            </a:ext>
          </a:extLst>
        </xdr:cNvPr>
        <xdr:cNvSpPr txBox="1"/>
      </xdr:nvSpPr>
      <xdr:spPr>
        <a:xfrm>
          <a:off x="8702488" y="4536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585</xdr:row>
      <xdr:rowOff>0</xdr:rowOff>
    </xdr:from>
    <xdr:ext cx="194454" cy="557466"/>
    <xdr:sp macro="" textlink="">
      <xdr:nvSpPr>
        <xdr:cNvPr id="2921" name="TextBox 2920">
          <a:extLst>
            <a:ext uri="{FF2B5EF4-FFF2-40B4-BE49-F238E27FC236}">
              <a16:creationId xmlns:a16="http://schemas.microsoft.com/office/drawing/2014/main" id="{5B38754A-45A1-4BE7-823F-8A825E0B1D77}"/>
            </a:ext>
          </a:extLst>
        </xdr:cNvPr>
        <xdr:cNvSpPr txBox="1"/>
      </xdr:nvSpPr>
      <xdr:spPr>
        <a:xfrm>
          <a:off x="8683438" y="4536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585</xdr:row>
      <xdr:rowOff>0</xdr:rowOff>
    </xdr:from>
    <xdr:ext cx="194454" cy="557466"/>
    <xdr:sp macro="" textlink="">
      <xdr:nvSpPr>
        <xdr:cNvPr id="2922" name="TextBox 2921">
          <a:extLst>
            <a:ext uri="{FF2B5EF4-FFF2-40B4-BE49-F238E27FC236}">
              <a16:creationId xmlns:a16="http://schemas.microsoft.com/office/drawing/2014/main" id="{E26A6B13-F758-4D11-9A9D-1AEF67431B7E}"/>
            </a:ext>
          </a:extLst>
        </xdr:cNvPr>
        <xdr:cNvSpPr txBox="1"/>
      </xdr:nvSpPr>
      <xdr:spPr>
        <a:xfrm>
          <a:off x="8702488" y="4536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585</xdr:row>
      <xdr:rowOff>0</xdr:rowOff>
    </xdr:from>
    <xdr:ext cx="194454" cy="557466"/>
    <xdr:sp macro="" textlink="">
      <xdr:nvSpPr>
        <xdr:cNvPr id="2923" name="TextBox 2922">
          <a:extLst>
            <a:ext uri="{FF2B5EF4-FFF2-40B4-BE49-F238E27FC236}">
              <a16:creationId xmlns:a16="http://schemas.microsoft.com/office/drawing/2014/main" id="{06A9F5AD-5357-48D6-AEED-EA17F7A6CF0F}"/>
            </a:ext>
          </a:extLst>
        </xdr:cNvPr>
        <xdr:cNvSpPr txBox="1"/>
      </xdr:nvSpPr>
      <xdr:spPr>
        <a:xfrm>
          <a:off x="8702488" y="4536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585</xdr:row>
      <xdr:rowOff>0</xdr:rowOff>
    </xdr:from>
    <xdr:ext cx="194454" cy="557466"/>
    <xdr:sp macro="" textlink="">
      <xdr:nvSpPr>
        <xdr:cNvPr id="2924" name="TextBox 2923">
          <a:extLst>
            <a:ext uri="{FF2B5EF4-FFF2-40B4-BE49-F238E27FC236}">
              <a16:creationId xmlns:a16="http://schemas.microsoft.com/office/drawing/2014/main" id="{BDD5E7BC-79EE-4357-9257-8890320A3546}"/>
            </a:ext>
          </a:extLst>
        </xdr:cNvPr>
        <xdr:cNvSpPr txBox="1"/>
      </xdr:nvSpPr>
      <xdr:spPr>
        <a:xfrm>
          <a:off x="8702488" y="4536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585</xdr:row>
      <xdr:rowOff>0</xdr:rowOff>
    </xdr:from>
    <xdr:ext cx="194454" cy="557466"/>
    <xdr:sp macro="" textlink="">
      <xdr:nvSpPr>
        <xdr:cNvPr id="2925" name="TextBox 2924">
          <a:extLst>
            <a:ext uri="{FF2B5EF4-FFF2-40B4-BE49-F238E27FC236}">
              <a16:creationId xmlns:a16="http://schemas.microsoft.com/office/drawing/2014/main" id="{FCE78DF7-87A2-44E7-BA64-61C25D18FA9E}"/>
            </a:ext>
          </a:extLst>
        </xdr:cNvPr>
        <xdr:cNvSpPr txBox="1"/>
      </xdr:nvSpPr>
      <xdr:spPr>
        <a:xfrm>
          <a:off x="8702488" y="4536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585</xdr:row>
      <xdr:rowOff>0</xdr:rowOff>
    </xdr:from>
    <xdr:ext cx="194454" cy="557466"/>
    <xdr:sp macro="" textlink="">
      <xdr:nvSpPr>
        <xdr:cNvPr id="2926" name="TextBox 2925">
          <a:extLst>
            <a:ext uri="{FF2B5EF4-FFF2-40B4-BE49-F238E27FC236}">
              <a16:creationId xmlns:a16="http://schemas.microsoft.com/office/drawing/2014/main" id="{2BB7BA03-715E-4DF4-B2AE-B0599BD9D93A}"/>
            </a:ext>
          </a:extLst>
        </xdr:cNvPr>
        <xdr:cNvSpPr txBox="1"/>
      </xdr:nvSpPr>
      <xdr:spPr>
        <a:xfrm>
          <a:off x="8702488" y="4536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585</xdr:row>
      <xdr:rowOff>0</xdr:rowOff>
    </xdr:from>
    <xdr:ext cx="194454" cy="557466"/>
    <xdr:sp macro="" textlink="">
      <xdr:nvSpPr>
        <xdr:cNvPr id="2927" name="TextBox 2926">
          <a:extLst>
            <a:ext uri="{FF2B5EF4-FFF2-40B4-BE49-F238E27FC236}">
              <a16:creationId xmlns:a16="http://schemas.microsoft.com/office/drawing/2014/main" id="{5CA336BD-0689-4A2E-B739-7C1F17997319}"/>
            </a:ext>
          </a:extLst>
        </xdr:cNvPr>
        <xdr:cNvSpPr txBox="1"/>
      </xdr:nvSpPr>
      <xdr:spPr>
        <a:xfrm>
          <a:off x="8702488" y="4536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585</xdr:row>
      <xdr:rowOff>0</xdr:rowOff>
    </xdr:from>
    <xdr:ext cx="194454" cy="557466"/>
    <xdr:sp macro="" textlink="">
      <xdr:nvSpPr>
        <xdr:cNvPr id="2928" name="TextBox 2927">
          <a:extLst>
            <a:ext uri="{FF2B5EF4-FFF2-40B4-BE49-F238E27FC236}">
              <a16:creationId xmlns:a16="http://schemas.microsoft.com/office/drawing/2014/main" id="{8FE6F960-0FB7-45D7-8405-3E95E27E652E}"/>
            </a:ext>
          </a:extLst>
        </xdr:cNvPr>
        <xdr:cNvSpPr txBox="1"/>
      </xdr:nvSpPr>
      <xdr:spPr>
        <a:xfrm>
          <a:off x="8683438" y="4536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585</xdr:row>
      <xdr:rowOff>0</xdr:rowOff>
    </xdr:from>
    <xdr:ext cx="194454" cy="557466"/>
    <xdr:sp macro="" textlink="">
      <xdr:nvSpPr>
        <xdr:cNvPr id="2929" name="TextBox 2928">
          <a:extLst>
            <a:ext uri="{FF2B5EF4-FFF2-40B4-BE49-F238E27FC236}">
              <a16:creationId xmlns:a16="http://schemas.microsoft.com/office/drawing/2014/main" id="{101ECF2B-7D43-4C37-89F4-956EF173A0AB}"/>
            </a:ext>
          </a:extLst>
        </xdr:cNvPr>
        <xdr:cNvSpPr txBox="1"/>
      </xdr:nvSpPr>
      <xdr:spPr>
        <a:xfrm>
          <a:off x="8702488" y="4536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585</xdr:row>
      <xdr:rowOff>0</xdr:rowOff>
    </xdr:from>
    <xdr:ext cx="194454" cy="557466"/>
    <xdr:sp macro="" textlink="">
      <xdr:nvSpPr>
        <xdr:cNvPr id="2930" name="TextBox 2929">
          <a:extLst>
            <a:ext uri="{FF2B5EF4-FFF2-40B4-BE49-F238E27FC236}">
              <a16:creationId xmlns:a16="http://schemas.microsoft.com/office/drawing/2014/main" id="{91510A0E-DCD3-4DB8-9C85-92DFC7AA3690}"/>
            </a:ext>
          </a:extLst>
        </xdr:cNvPr>
        <xdr:cNvSpPr txBox="1"/>
      </xdr:nvSpPr>
      <xdr:spPr>
        <a:xfrm>
          <a:off x="8702488" y="4536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585</xdr:row>
      <xdr:rowOff>0</xdr:rowOff>
    </xdr:from>
    <xdr:ext cx="194454" cy="557466"/>
    <xdr:sp macro="" textlink="">
      <xdr:nvSpPr>
        <xdr:cNvPr id="2931" name="TextBox 2930">
          <a:extLst>
            <a:ext uri="{FF2B5EF4-FFF2-40B4-BE49-F238E27FC236}">
              <a16:creationId xmlns:a16="http://schemas.microsoft.com/office/drawing/2014/main" id="{80C68B31-46F7-41F7-808A-FB84D16A1307}"/>
            </a:ext>
          </a:extLst>
        </xdr:cNvPr>
        <xdr:cNvSpPr txBox="1"/>
      </xdr:nvSpPr>
      <xdr:spPr>
        <a:xfrm>
          <a:off x="8702488" y="4536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585</xdr:row>
      <xdr:rowOff>0</xdr:rowOff>
    </xdr:from>
    <xdr:ext cx="194454" cy="557466"/>
    <xdr:sp macro="" textlink="">
      <xdr:nvSpPr>
        <xdr:cNvPr id="2932" name="TextBox 2931">
          <a:extLst>
            <a:ext uri="{FF2B5EF4-FFF2-40B4-BE49-F238E27FC236}">
              <a16:creationId xmlns:a16="http://schemas.microsoft.com/office/drawing/2014/main" id="{D79B7152-81D0-46F5-9B78-F7B765431C69}"/>
            </a:ext>
          </a:extLst>
        </xdr:cNvPr>
        <xdr:cNvSpPr txBox="1"/>
      </xdr:nvSpPr>
      <xdr:spPr>
        <a:xfrm>
          <a:off x="8702488" y="4536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585</xdr:row>
      <xdr:rowOff>0</xdr:rowOff>
    </xdr:from>
    <xdr:ext cx="194454" cy="557466"/>
    <xdr:sp macro="" textlink="">
      <xdr:nvSpPr>
        <xdr:cNvPr id="2933" name="TextBox 2932">
          <a:extLst>
            <a:ext uri="{FF2B5EF4-FFF2-40B4-BE49-F238E27FC236}">
              <a16:creationId xmlns:a16="http://schemas.microsoft.com/office/drawing/2014/main" id="{728503FB-C414-487C-BE64-250F29EFA2D7}"/>
            </a:ext>
          </a:extLst>
        </xdr:cNvPr>
        <xdr:cNvSpPr txBox="1"/>
      </xdr:nvSpPr>
      <xdr:spPr>
        <a:xfrm>
          <a:off x="8702488" y="4536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585</xdr:row>
      <xdr:rowOff>0</xdr:rowOff>
    </xdr:from>
    <xdr:ext cx="194454" cy="557466"/>
    <xdr:sp macro="" textlink="">
      <xdr:nvSpPr>
        <xdr:cNvPr id="2934" name="TextBox 2933">
          <a:extLst>
            <a:ext uri="{FF2B5EF4-FFF2-40B4-BE49-F238E27FC236}">
              <a16:creationId xmlns:a16="http://schemas.microsoft.com/office/drawing/2014/main" id="{6DFF0A46-0F8F-4FE9-8CDF-D2568C66FC57}"/>
            </a:ext>
          </a:extLst>
        </xdr:cNvPr>
        <xdr:cNvSpPr txBox="1"/>
      </xdr:nvSpPr>
      <xdr:spPr>
        <a:xfrm>
          <a:off x="8702488" y="4536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586</xdr:row>
      <xdr:rowOff>0</xdr:rowOff>
    </xdr:from>
    <xdr:ext cx="194454" cy="557466"/>
    <xdr:sp macro="" textlink="">
      <xdr:nvSpPr>
        <xdr:cNvPr id="2935" name="TextBox 2934">
          <a:extLst>
            <a:ext uri="{FF2B5EF4-FFF2-40B4-BE49-F238E27FC236}">
              <a16:creationId xmlns:a16="http://schemas.microsoft.com/office/drawing/2014/main" id="{C927333E-518E-4A03-854D-1C3F333C62E1}"/>
            </a:ext>
          </a:extLst>
        </xdr:cNvPr>
        <xdr:cNvSpPr txBox="1"/>
      </xdr:nvSpPr>
      <xdr:spPr>
        <a:xfrm>
          <a:off x="8683438" y="4612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586</xdr:row>
      <xdr:rowOff>0</xdr:rowOff>
    </xdr:from>
    <xdr:ext cx="194454" cy="557466"/>
    <xdr:sp macro="" textlink="">
      <xdr:nvSpPr>
        <xdr:cNvPr id="2936" name="TextBox 2935">
          <a:extLst>
            <a:ext uri="{FF2B5EF4-FFF2-40B4-BE49-F238E27FC236}">
              <a16:creationId xmlns:a16="http://schemas.microsoft.com/office/drawing/2014/main" id="{7B71955A-9E8F-496B-80D1-3C4DECBE32DA}"/>
            </a:ext>
          </a:extLst>
        </xdr:cNvPr>
        <xdr:cNvSpPr txBox="1"/>
      </xdr:nvSpPr>
      <xdr:spPr>
        <a:xfrm>
          <a:off x="8702488" y="4612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586</xdr:row>
      <xdr:rowOff>0</xdr:rowOff>
    </xdr:from>
    <xdr:ext cx="194454" cy="557466"/>
    <xdr:sp macro="" textlink="">
      <xdr:nvSpPr>
        <xdr:cNvPr id="2937" name="TextBox 2936">
          <a:extLst>
            <a:ext uri="{FF2B5EF4-FFF2-40B4-BE49-F238E27FC236}">
              <a16:creationId xmlns:a16="http://schemas.microsoft.com/office/drawing/2014/main" id="{17ECA6B1-6B2F-4688-99D8-C7EC7D20BFC2}"/>
            </a:ext>
          </a:extLst>
        </xdr:cNvPr>
        <xdr:cNvSpPr txBox="1"/>
      </xdr:nvSpPr>
      <xdr:spPr>
        <a:xfrm>
          <a:off x="8702488" y="4612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586</xdr:row>
      <xdr:rowOff>0</xdr:rowOff>
    </xdr:from>
    <xdr:ext cx="194454" cy="557466"/>
    <xdr:sp macro="" textlink="">
      <xdr:nvSpPr>
        <xdr:cNvPr id="2938" name="TextBox 2937">
          <a:extLst>
            <a:ext uri="{FF2B5EF4-FFF2-40B4-BE49-F238E27FC236}">
              <a16:creationId xmlns:a16="http://schemas.microsoft.com/office/drawing/2014/main" id="{74AAA1B6-0346-4755-BED8-1EECC67CCDEC}"/>
            </a:ext>
          </a:extLst>
        </xdr:cNvPr>
        <xdr:cNvSpPr txBox="1"/>
      </xdr:nvSpPr>
      <xdr:spPr>
        <a:xfrm>
          <a:off x="8702488" y="4612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586</xdr:row>
      <xdr:rowOff>0</xdr:rowOff>
    </xdr:from>
    <xdr:ext cx="194454" cy="557466"/>
    <xdr:sp macro="" textlink="">
      <xdr:nvSpPr>
        <xdr:cNvPr id="2939" name="TextBox 2938">
          <a:extLst>
            <a:ext uri="{FF2B5EF4-FFF2-40B4-BE49-F238E27FC236}">
              <a16:creationId xmlns:a16="http://schemas.microsoft.com/office/drawing/2014/main" id="{F4C8DC27-3C7C-47F1-AC3B-5825B16DAD3B}"/>
            </a:ext>
          </a:extLst>
        </xdr:cNvPr>
        <xdr:cNvSpPr txBox="1"/>
      </xdr:nvSpPr>
      <xdr:spPr>
        <a:xfrm>
          <a:off x="8702488" y="4612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586</xdr:row>
      <xdr:rowOff>0</xdr:rowOff>
    </xdr:from>
    <xdr:ext cx="194454" cy="557466"/>
    <xdr:sp macro="" textlink="">
      <xdr:nvSpPr>
        <xdr:cNvPr id="2940" name="TextBox 2939">
          <a:extLst>
            <a:ext uri="{FF2B5EF4-FFF2-40B4-BE49-F238E27FC236}">
              <a16:creationId xmlns:a16="http://schemas.microsoft.com/office/drawing/2014/main" id="{825D0003-66E3-43E3-8125-00CA87607B52}"/>
            </a:ext>
          </a:extLst>
        </xdr:cNvPr>
        <xdr:cNvSpPr txBox="1"/>
      </xdr:nvSpPr>
      <xdr:spPr>
        <a:xfrm>
          <a:off x="8702488" y="4612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586</xdr:row>
      <xdr:rowOff>0</xdr:rowOff>
    </xdr:from>
    <xdr:ext cx="194454" cy="557466"/>
    <xdr:sp macro="" textlink="">
      <xdr:nvSpPr>
        <xdr:cNvPr id="2941" name="TextBox 2940">
          <a:extLst>
            <a:ext uri="{FF2B5EF4-FFF2-40B4-BE49-F238E27FC236}">
              <a16:creationId xmlns:a16="http://schemas.microsoft.com/office/drawing/2014/main" id="{211E0BEF-276C-4D6E-8EEC-C9CFFFAFACC2}"/>
            </a:ext>
          </a:extLst>
        </xdr:cNvPr>
        <xdr:cNvSpPr txBox="1"/>
      </xdr:nvSpPr>
      <xdr:spPr>
        <a:xfrm>
          <a:off x="8702488" y="4612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586</xdr:row>
      <xdr:rowOff>0</xdr:rowOff>
    </xdr:from>
    <xdr:ext cx="194454" cy="557466"/>
    <xdr:sp macro="" textlink="">
      <xdr:nvSpPr>
        <xdr:cNvPr id="2942" name="TextBox 2941">
          <a:extLst>
            <a:ext uri="{FF2B5EF4-FFF2-40B4-BE49-F238E27FC236}">
              <a16:creationId xmlns:a16="http://schemas.microsoft.com/office/drawing/2014/main" id="{3A73B8B8-7ABF-4D1F-8525-9F42F77A2350}"/>
            </a:ext>
          </a:extLst>
        </xdr:cNvPr>
        <xdr:cNvSpPr txBox="1"/>
      </xdr:nvSpPr>
      <xdr:spPr>
        <a:xfrm>
          <a:off x="8683438" y="4612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586</xdr:row>
      <xdr:rowOff>0</xdr:rowOff>
    </xdr:from>
    <xdr:ext cx="194454" cy="557466"/>
    <xdr:sp macro="" textlink="">
      <xdr:nvSpPr>
        <xdr:cNvPr id="2943" name="TextBox 2942">
          <a:extLst>
            <a:ext uri="{FF2B5EF4-FFF2-40B4-BE49-F238E27FC236}">
              <a16:creationId xmlns:a16="http://schemas.microsoft.com/office/drawing/2014/main" id="{C867F3A9-0F48-4455-B8AF-FA3002E6B548}"/>
            </a:ext>
          </a:extLst>
        </xdr:cNvPr>
        <xdr:cNvSpPr txBox="1"/>
      </xdr:nvSpPr>
      <xdr:spPr>
        <a:xfrm>
          <a:off x="8702488" y="4612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586</xdr:row>
      <xdr:rowOff>0</xdr:rowOff>
    </xdr:from>
    <xdr:ext cx="194454" cy="557466"/>
    <xdr:sp macro="" textlink="">
      <xdr:nvSpPr>
        <xdr:cNvPr id="2944" name="TextBox 2943">
          <a:extLst>
            <a:ext uri="{FF2B5EF4-FFF2-40B4-BE49-F238E27FC236}">
              <a16:creationId xmlns:a16="http://schemas.microsoft.com/office/drawing/2014/main" id="{52F88BCE-BA5D-46CC-8002-03CB30C1CC6F}"/>
            </a:ext>
          </a:extLst>
        </xdr:cNvPr>
        <xdr:cNvSpPr txBox="1"/>
      </xdr:nvSpPr>
      <xdr:spPr>
        <a:xfrm>
          <a:off x="8702488" y="4612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586</xdr:row>
      <xdr:rowOff>0</xdr:rowOff>
    </xdr:from>
    <xdr:ext cx="194454" cy="557466"/>
    <xdr:sp macro="" textlink="">
      <xdr:nvSpPr>
        <xdr:cNvPr id="2945" name="TextBox 2944">
          <a:extLst>
            <a:ext uri="{FF2B5EF4-FFF2-40B4-BE49-F238E27FC236}">
              <a16:creationId xmlns:a16="http://schemas.microsoft.com/office/drawing/2014/main" id="{B55A5D68-1689-459C-916F-E7A45EFB41B6}"/>
            </a:ext>
          </a:extLst>
        </xdr:cNvPr>
        <xdr:cNvSpPr txBox="1"/>
      </xdr:nvSpPr>
      <xdr:spPr>
        <a:xfrm>
          <a:off x="8702488" y="4612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586</xdr:row>
      <xdr:rowOff>0</xdr:rowOff>
    </xdr:from>
    <xdr:ext cx="194454" cy="557466"/>
    <xdr:sp macro="" textlink="">
      <xdr:nvSpPr>
        <xdr:cNvPr id="2946" name="TextBox 2945">
          <a:extLst>
            <a:ext uri="{FF2B5EF4-FFF2-40B4-BE49-F238E27FC236}">
              <a16:creationId xmlns:a16="http://schemas.microsoft.com/office/drawing/2014/main" id="{35F3EA7F-F5FE-4A6D-A621-4B58F5D98D86}"/>
            </a:ext>
          </a:extLst>
        </xdr:cNvPr>
        <xdr:cNvSpPr txBox="1"/>
      </xdr:nvSpPr>
      <xdr:spPr>
        <a:xfrm>
          <a:off x="8702488" y="4612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586</xdr:row>
      <xdr:rowOff>0</xdr:rowOff>
    </xdr:from>
    <xdr:ext cx="194454" cy="557466"/>
    <xdr:sp macro="" textlink="">
      <xdr:nvSpPr>
        <xdr:cNvPr id="2947" name="TextBox 2946">
          <a:extLst>
            <a:ext uri="{FF2B5EF4-FFF2-40B4-BE49-F238E27FC236}">
              <a16:creationId xmlns:a16="http://schemas.microsoft.com/office/drawing/2014/main" id="{54332ABB-61F1-48D8-960E-4C3ED6F60B3B}"/>
            </a:ext>
          </a:extLst>
        </xdr:cNvPr>
        <xdr:cNvSpPr txBox="1"/>
      </xdr:nvSpPr>
      <xdr:spPr>
        <a:xfrm>
          <a:off x="8702488" y="4612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586</xdr:row>
      <xdr:rowOff>0</xdr:rowOff>
    </xdr:from>
    <xdr:ext cx="194454" cy="557466"/>
    <xdr:sp macro="" textlink="">
      <xdr:nvSpPr>
        <xdr:cNvPr id="2948" name="TextBox 2947">
          <a:extLst>
            <a:ext uri="{FF2B5EF4-FFF2-40B4-BE49-F238E27FC236}">
              <a16:creationId xmlns:a16="http://schemas.microsoft.com/office/drawing/2014/main" id="{D914C0D5-A2BF-4E7F-A6C6-43AA472BD306}"/>
            </a:ext>
          </a:extLst>
        </xdr:cNvPr>
        <xdr:cNvSpPr txBox="1"/>
      </xdr:nvSpPr>
      <xdr:spPr>
        <a:xfrm>
          <a:off x="8702488" y="4612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586</xdr:row>
      <xdr:rowOff>0</xdr:rowOff>
    </xdr:from>
    <xdr:ext cx="194454" cy="557466"/>
    <xdr:sp macro="" textlink="">
      <xdr:nvSpPr>
        <xdr:cNvPr id="2949" name="TextBox 2948">
          <a:extLst>
            <a:ext uri="{FF2B5EF4-FFF2-40B4-BE49-F238E27FC236}">
              <a16:creationId xmlns:a16="http://schemas.microsoft.com/office/drawing/2014/main" id="{45278EEC-6B19-4C88-9FB2-D3D03654AE1B}"/>
            </a:ext>
          </a:extLst>
        </xdr:cNvPr>
        <xdr:cNvSpPr txBox="1"/>
      </xdr:nvSpPr>
      <xdr:spPr>
        <a:xfrm>
          <a:off x="8683438" y="4612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586</xdr:row>
      <xdr:rowOff>0</xdr:rowOff>
    </xdr:from>
    <xdr:ext cx="194454" cy="557466"/>
    <xdr:sp macro="" textlink="">
      <xdr:nvSpPr>
        <xdr:cNvPr id="2950" name="TextBox 2949">
          <a:extLst>
            <a:ext uri="{FF2B5EF4-FFF2-40B4-BE49-F238E27FC236}">
              <a16:creationId xmlns:a16="http://schemas.microsoft.com/office/drawing/2014/main" id="{B512822E-ADBD-4A15-8718-F49C9B8A2603}"/>
            </a:ext>
          </a:extLst>
        </xdr:cNvPr>
        <xdr:cNvSpPr txBox="1"/>
      </xdr:nvSpPr>
      <xdr:spPr>
        <a:xfrm>
          <a:off x="8702488" y="4612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586</xdr:row>
      <xdr:rowOff>0</xdr:rowOff>
    </xdr:from>
    <xdr:ext cx="194454" cy="557466"/>
    <xdr:sp macro="" textlink="">
      <xdr:nvSpPr>
        <xdr:cNvPr id="2951" name="TextBox 2950">
          <a:extLst>
            <a:ext uri="{FF2B5EF4-FFF2-40B4-BE49-F238E27FC236}">
              <a16:creationId xmlns:a16="http://schemas.microsoft.com/office/drawing/2014/main" id="{857A8C17-05FB-41B2-BEE7-000AC8FC48B3}"/>
            </a:ext>
          </a:extLst>
        </xdr:cNvPr>
        <xdr:cNvSpPr txBox="1"/>
      </xdr:nvSpPr>
      <xdr:spPr>
        <a:xfrm>
          <a:off x="8702488" y="4612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586</xdr:row>
      <xdr:rowOff>0</xdr:rowOff>
    </xdr:from>
    <xdr:ext cx="194454" cy="557466"/>
    <xdr:sp macro="" textlink="">
      <xdr:nvSpPr>
        <xdr:cNvPr id="2952" name="TextBox 2951">
          <a:extLst>
            <a:ext uri="{FF2B5EF4-FFF2-40B4-BE49-F238E27FC236}">
              <a16:creationId xmlns:a16="http://schemas.microsoft.com/office/drawing/2014/main" id="{18040931-7C53-4605-9EFA-0F6C8CE9A058}"/>
            </a:ext>
          </a:extLst>
        </xdr:cNvPr>
        <xdr:cNvSpPr txBox="1"/>
      </xdr:nvSpPr>
      <xdr:spPr>
        <a:xfrm>
          <a:off x="8702488" y="4612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586</xdr:row>
      <xdr:rowOff>0</xdr:rowOff>
    </xdr:from>
    <xdr:ext cx="194454" cy="557466"/>
    <xdr:sp macro="" textlink="">
      <xdr:nvSpPr>
        <xdr:cNvPr id="2953" name="TextBox 2952">
          <a:extLst>
            <a:ext uri="{FF2B5EF4-FFF2-40B4-BE49-F238E27FC236}">
              <a16:creationId xmlns:a16="http://schemas.microsoft.com/office/drawing/2014/main" id="{136398E5-AF5F-44DC-83BC-10FA14C5AEED}"/>
            </a:ext>
          </a:extLst>
        </xdr:cNvPr>
        <xdr:cNvSpPr txBox="1"/>
      </xdr:nvSpPr>
      <xdr:spPr>
        <a:xfrm>
          <a:off x="8702488" y="4612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586</xdr:row>
      <xdr:rowOff>0</xdr:rowOff>
    </xdr:from>
    <xdr:ext cx="194454" cy="557466"/>
    <xdr:sp macro="" textlink="">
      <xdr:nvSpPr>
        <xdr:cNvPr id="2954" name="TextBox 2953">
          <a:extLst>
            <a:ext uri="{FF2B5EF4-FFF2-40B4-BE49-F238E27FC236}">
              <a16:creationId xmlns:a16="http://schemas.microsoft.com/office/drawing/2014/main" id="{B557D727-8C6D-40BF-9F12-8044AD7595CC}"/>
            </a:ext>
          </a:extLst>
        </xdr:cNvPr>
        <xdr:cNvSpPr txBox="1"/>
      </xdr:nvSpPr>
      <xdr:spPr>
        <a:xfrm>
          <a:off x="8702488" y="4612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586</xdr:row>
      <xdr:rowOff>0</xdr:rowOff>
    </xdr:from>
    <xdr:ext cx="194454" cy="557466"/>
    <xdr:sp macro="" textlink="">
      <xdr:nvSpPr>
        <xdr:cNvPr id="2955" name="TextBox 2954">
          <a:extLst>
            <a:ext uri="{FF2B5EF4-FFF2-40B4-BE49-F238E27FC236}">
              <a16:creationId xmlns:a16="http://schemas.microsoft.com/office/drawing/2014/main" id="{1B27C532-FEBE-4635-A877-7FF0034F1F53}"/>
            </a:ext>
          </a:extLst>
        </xdr:cNvPr>
        <xdr:cNvSpPr txBox="1"/>
      </xdr:nvSpPr>
      <xdr:spPr>
        <a:xfrm>
          <a:off x="8702488" y="4612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586</xdr:row>
      <xdr:rowOff>0</xdr:rowOff>
    </xdr:from>
    <xdr:ext cx="194454" cy="557466"/>
    <xdr:sp macro="" textlink="">
      <xdr:nvSpPr>
        <xdr:cNvPr id="2956" name="TextBox 2955">
          <a:extLst>
            <a:ext uri="{FF2B5EF4-FFF2-40B4-BE49-F238E27FC236}">
              <a16:creationId xmlns:a16="http://schemas.microsoft.com/office/drawing/2014/main" id="{121D785F-FD95-4CDC-BD8D-228EA0FD6986}"/>
            </a:ext>
          </a:extLst>
        </xdr:cNvPr>
        <xdr:cNvSpPr txBox="1"/>
      </xdr:nvSpPr>
      <xdr:spPr>
        <a:xfrm>
          <a:off x="8683438" y="4612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586</xdr:row>
      <xdr:rowOff>0</xdr:rowOff>
    </xdr:from>
    <xdr:ext cx="194454" cy="557466"/>
    <xdr:sp macro="" textlink="">
      <xdr:nvSpPr>
        <xdr:cNvPr id="2957" name="TextBox 2956">
          <a:extLst>
            <a:ext uri="{FF2B5EF4-FFF2-40B4-BE49-F238E27FC236}">
              <a16:creationId xmlns:a16="http://schemas.microsoft.com/office/drawing/2014/main" id="{6B30CCCE-FEAE-4308-B125-66DBC336525E}"/>
            </a:ext>
          </a:extLst>
        </xdr:cNvPr>
        <xdr:cNvSpPr txBox="1"/>
      </xdr:nvSpPr>
      <xdr:spPr>
        <a:xfrm>
          <a:off x="8702488" y="4612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586</xdr:row>
      <xdr:rowOff>0</xdr:rowOff>
    </xdr:from>
    <xdr:ext cx="194454" cy="557466"/>
    <xdr:sp macro="" textlink="">
      <xdr:nvSpPr>
        <xdr:cNvPr id="2958" name="TextBox 2957">
          <a:extLst>
            <a:ext uri="{FF2B5EF4-FFF2-40B4-BE49-F238E27FC236}">
              <a16:creationId xmlns:a16="http://schemas.microsoft.com/office/drawing/2014/main" id="{8C68CF36-7D88-48F2-A407-60D6483F123B}"/>
            </a:ext>
          </a:extLst>
        </xdr:cNvPr>
        <xdr:cNvSpPr txBox="1"/>
      </xdr:nvSpPr>
      <xdr:spPr>
        <a:xfrm>
          <a:off x="8702488" y="4612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586</xdr:row>
      <xdr:rowOff>0</xdr:rowOff>
    </xdr:from>
    <xdr:ext cx="194454" cy="557466"/>
    <xdr:sp macro="" textlink="">
      <xdr:nvSpPr>
        <xdr:cNvPr id="2959" name="TextBox 2958">
          <a:extLst>
            <a:ext uri="{FF2B5EF4-FFF2-40B4-BE49-F238E27FC236}">
              <a16:creationId xmlns:a16="http://schemas.microsoft.com/office/drawing/2014/main" id="{B3C03758-B616-4569-B402-34822DDA0ECF}"/>
            </a:ext>
          </a:extLst>
        </xdr:cNvPr>
        <xdr:cNvSpPr txBox="1"/>
      </xdr:nvSpPr>
      <xdr:spPr>
        <a:xfrm>
          <a:off x="8702488" y="4612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586</xdr:row>
      <xdr:rowOff>0</xdr:rowOff>
    </xdr:from>
    <xdr:ext cx="194454" cy="557466"/>
    <xdr:sp macro="" textlink="">
      <xdr:nvSpPr>
        <xdr:cNvPr id="2960" name="TextBox 2959">
          <a:extLst>
            <a:ext uri="{FF2B5EF4-FFF2-40B4-BE49-F238E27FC236}">
              <a16:creationId xmlns:a16="http://schemas.microsoft.com/office/drawing/2014/main" id="{2BC40B0E-C2FB-4CFC-A9A4-1E0414B72C7B}"/>
            </a:ext>
          </a:extLst>
        </xdr:cNvPr>
        <xdr:cNvSpPr txBox="1"/>
      </xdr:nvSpPr>
      <xdr:spPr>
        <a:xfrm>
          <a:off x="8702488" y="4612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586</xdr:row>
      <xdr:rowOff>0</xdr:rowOff>
    </xdr:from>
    <xdr:ext cx="194454" cy="557466"/>
    <xdr:sp macro="" textlink="">
      <xdr:nvSpPr>
        <xdr:cNvPr id="2961" name="TextBox 2960">
          <a:extLst>
            <a:ext uri="{FF2B5EF4-FFF2-40B4-BE49-F238E27FC236}">
              <a16:creationId xmlns:a16="http://schemas.microsoft.com/office/drawing/2014/main" id="{ABFD9B1A-7029-4695-880D-507BD5A7FA1F}"/>
            </a:ext>
          </a:extLst>
        </xdr:cNvPr>
        <xdr:cNvSpPr txBox="1"/>
      </xdr:nvSpPr>
      <xdr:spPr>
        <a:xfrm>
          <a:off x="8702488" y="4612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586</xdr:row>
      <xdr:rowOff>0</xdr:rowOff>
    </xdr:from>
    <xdr:ext cx="194454" cy="557466"/>
    <xdr:sp macro="" textlink="">
      <xdr:nvSpPr>
        <xdr:cNvPr id="2962" name="TextBox 2961">
          <a:extLst>
            <a:ext uri="{FF2B5EF4-FFF2-40B4-BE49-F238E27FC236}">
              <a16:creationId xmlns:a16="http://schemas.microsoft.com/office/drawing/2014/main" id="{AC1EE5D8-31FF-41D6-AF83-6AEF9657D647}"/>
            </a:ext>
          </a:extLst>
        </xdr:cNvPr>
        <xdr:cNvSpPr txBox="1"/>
      </xdr:nvSpPr>
      <xdr:spPr>
        <a:xfrm>
          <a:off x="8702488" y="4612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587</xdr:row>
      <xdr:rowOff>0</xdr:rowOff>
    </xdr:from>
    <xdr:ext cx="194454" cy="557466"/>
    <xdr:sp macro="" textlink="">
      <xdr:nvSpPr>
        <xdr:cNvPr id="2963" name="TextBox 2962">
          <a:extLst>
            <a:ext uri="{FF2B5EF4-FFF2-40B4-BE49-F238E27FC236}">
              <a16:creationId xmlns:a16="http://schemas.microsoft.com/office/drawing/2014/main" id="{40EB588A-90B5-4876-A4F0-60C704565691}"/>
            </a:ext>
          </a:extLst>
        </xdr:cNvPr>
        <xdr:cNvSpPr txBox="1"/>
      </xdr:nvSpPr>
      <xdr:spPr>
        <a:xfrm>
          <a:off x="8683438" y="4689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587</xdr:row>
      <xdr:rowOff>0</xdr:rowOff>
    </xdr:from>
    <xdr:ext cx="194454" cy="557466"/>
    <xdr:sp macro="" textlink="">
      <xdr:nvSpPr>
        <xdr:cNvPr id="2964" name="TextBox 2963">
          <a:extLst>
            <a:ext uri="{FF2B5EF4-FFF2-40B4-BE49-F238E27FC236}">
              <a16:creationId xmlns:a16="http://schemas.microsoft.com/office/drawing/2014/main" id="{8A4E2C16-C7AF-41F4-A017-7237746F0814}"/>
            </a:ext>
          </a:extLst>
        </xdr:cNvPr>
        <xdr:cNvSpPr txBox="1"/>
      </xdr:nvSpPr>
      <xdr:spPr>
        <a:xfrm>
          <a:off x="8702488" y="4689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587</xdr:row>
      <xdr:rowOff>0</xdr:rowOff>
    </xdr:from>
    <xdr:ext cx="194454" cy="557466"/>
    <xdr:sp macro="" textlink="">
      <xdr:nvSpPr>
        <xdr:cNvPr id="2965" name="TextBox 2964">
          <a:extLst>
            <a:ext uri="{FF2B5EF4-FFF2-40B4-BE49-F238E27FC236}">
              <a16:creationId xmlns:a16="http://schemas.microsoft.com/office/drawing/2014/main" id="{A6F9B4D6-C6F1-4AA2-A76F-507568D50211}"/>
            </a:ext>
          </a:extLst>
        </xdr:cNvPr>
        <xdr:cNvSpPr txBox="1"/>
      </xdr:nvSpPr>
      <xdr:spPr>
        <a:xfrm>
          <a:off x="8702488" y="4689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587</xdr:row>
      <xdr:rowOff>0</xdr:rowOff>
    </xdr:from>
    <xdr:ext cx="194454" cy="557466"/>
    <xdr:sp macro="" textlink="">
      <xdr:nvSpPr>
        <xdr:cNvPr id="2966" name="TextBox 2965">
          <a:extLst>
            <a:ext uri="{FF2B5EF4-FFF2-40B4-BE49-F238E27FC236}">
              <a16:creationId xmlns:a16="http://schemas.microsoft.com/office/drawing/2014/main" id="{EB6E79FB-353D-430E-BEB5-B9135928D9D6}"/>
            </a:ext>
          </a:extLst>
        </xdr:cNvPr>
        <xdr:cNvSpPr txBox="1"/>
      </xdr:nvSpPr>
      <xdr:spPr>
        <a:xfrm>
          <a:off x="8702488" y="4689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587</xdr:row>
      <xdr:rowOff>0</xdr:rowOff>
    </xdr:from>
    <xdr:ext cx="194454" cy="557466"/>
    <xdr:sp macro="" textlink="">
      <xdr:nvSpPr>
        <xdr:cNvPr id="2967" name="TextBox 2966">
          <a:extLst>
            <a:ext uri="{FF2B5EF4-FFF2-40B4-BE49-F238E27FC236}">
              <a16:creationId xmlns:a16="http://schemas.microsoft.com/office/drawing/2014/main" id="{35FB5ADB-D6BE-4C80-BBBE-B5EED89F72F1}"/>
            </a:ext>
          </a:extLst>
        </xdr:cNvPr>
        <xdr:cNvSpPr txBox="1"/>
      </xdr:nvSpPr>
      <xdr:spPr>
        <a:xfrm>
          <a:off x="8702488" y="4689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587</xdr:row>
      <xdr:rowOff>0</xdr:rowOff>
    </xdr:from>
    <xdr:ext cx="194454" cy="557466"/>
    <xdr:sp macro="" textlink="">
      <xdr:nvSpPr>
        <xdr:cNvPr id="2968" name="TextBox 2967">
          <a:extLst>
            <a:ext uri="{FF2B5EF4-FFF2-40B4-BE49-F238E27FC236}">
              <a16:creationId xmlns:a16="http://schemas.microsoft.com/office/drawing/2014/main" id="{4A7BCC6D-EA9E-49C1-9A88-A2293EA67579}"/>
            </a:ext>
          </a:extLst>
        </xdr:cNvPr>
        <xdr:cNvSpPr txBox="1"/>
      </xdr:nvSpPr>
      <xdr:spPr>
        <a:xfrm>
          <a:off x="8702488" y="4689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587</xdr:row>
      <xdr:rowOff>0</xdr:rowOff>
    </xdr:from>
    <xdr:ext cx="194454" cy="557466"/>
    <xdr:sp macro="" textlink="">
      <xdr:nvSpPr>
        <xdr:cNvPr id="2969" name="TextBox 2968">
          <a:extLst>
            <a:ext uri="{FF2B5EF4-FFF2-40B4-BE49-F238E27FC236}">
              <a16:creationId xmlns:a16="http://schemas.microsoft.com/office/drawing/2014/main" id="{509C0BBC-CF64-4518-A426-768F42536E5F}"/>
            </a:ext>
          </a:extLst>
        </xdr:cNvPr>
        <xdr:cNvSpPr txBox="1"/>
      </xdr:nvSpPr>
      <xdr:spPr>
        <a:xfrm>
          <a:off x="8702488" y="4689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587</xdr:row>
      <xdr:rowOff>0</xdr:rowOff>
    </xdr:from>
    <xdr:ext cx="194454" cy="557466"/>
    <xdr:sp macro="" textlink="">
      <xdr:nvSpPr>
        <xdr:cNvPr id="2970" name="TextBox 2969">
          <a:extLst>
            <a:ext uri="{FF2B5EF4-FFF2-40B4-BE49-F238E27FC236}">
              <a16:creationId xmlns:a16="http://schemas.microsoft.com/office/drawing/2014/main" id="{917BBA27-4917-4DEE-A6EF-D99B7EE7FD07}"/>
            </a:ext>
          </a:extLst>
        </xdr:cNvPr>
        <xdr:cNvSpPr txBox="1"/>
      </xdr:nvSpPr>
      <xdr:spPr>
        <a:xfrm>
          <a:off x="8683438" y="4689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587</xdr:row>
      <xdr:rowOff>0</xdr:rowOff>
    </xdr:from>
    <xdr:ext cx="194454" cy="557466"/>
    <xdr:sp macro="" textlink="">
      <xdr:nvSpPr>
        <xdr:cNvPr id="2971" name="TextBox 2970">
          <a:extLst>
            <a:ext uri="{FF2B5EF4-FFF2-40B4-BE49-F238E27FC236}">
              <a16:creationId xmlns:a16="http://schemas.microsoft.com/office/drawing/2014/main" id="{68609719-1863-457E-832C-3AE80B46A2A2}"/>
            </a:ext>
          </a:extLst>
        </xdr:cNvPr>
        <xdr:cNvSpPr txBox="1"/>
      </xdr:nvSpPr>
      <xdr:spPr>
        <a:xfrm>
          <a:off x="8702488" y="4689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587</xdr:row>
      <xdr:rowOff>0</xdr:rowOff>
    </xdr:from>
    <xdr:ext cx="194454" cy="557466"/>
    <xdr:sp macro="" textlink="">
      <xdr:nvSpPr>
        <xdr:cNvPr id="2972" name="TextBox 2971">
          <a:extLst>
            <a:ext uri="{FF2B5EF4-FFF2-40B4-BE49-F238E27FC236}">
              <a16:creationId xmlns:a16="http://schemas.microsoft.com/office/drawing/2014/main" id="{26F69C41-7106-4486-85C0-858021EC8DFB}"/>
            </a:ext>
          </a:extLst>
        </xdr:cNvPr>
        <xdr:cNvSpPr txBox="1"/>
      </xdr:nvSpPr>
      <xdr:spPr>
        <a:xfrm>
          <a:off x="8702488" y="4689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587</xdr:row>
      <xdr:rowOff>0</xdr:rowOff>
    </xdr:from>
    <xdr:ext cx="194454" cy="557466"/>
    <xdr:sp macro="" textlink="">
      <xdr:nvSpPr>
        <xdr:cNvPr id="2973" name="TextBox 2972">
          <a:extLst>
            <a:ext uri="{FF2B5EF4-FFF2-40B4-BE49-F238E27FC236}">
              <a16:creationId xmlns:a16="http://schemas.microsoft.com/office/drawing/2014/main" id="{6BF9F7AE-C35C-4B86-AB16-99955FC4CD85}"/>
            </a:ext>
          </a:extLst>
        </xdr:cNvPr>
        <xdr:cNvSpPr txBox="1"/>
      </xdr:nvSpPr>
      <xdr:spPr>
        <a:xfrm>
          <a:off x="8702488" y="4689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587</xdr:row>
      <xdr:rowOff>0</xdr:rowOff>
    </xdr:from>
    <xdr:ext cx="194454" cy="557466"/>
    <xdr:sp macro="" textlink="">
      <xdr:nvSpPr>
        <xdr:cNvPr id="2974" name="TextBox 2973">
          <a:extLst>
            <a:ext uri="{FF2B5EF4-FFF2-40B4-BE49-F238E27FC236}">
              <a16:creationId xmlns:a16="http://schemas.microsoft.com/office/drawing/2014/main" id="{E43924D4-48C7-4795-B196-97B5D41CE3C8}"/>
            </a:ext>
          </a:extLst>
        </xdr:cNvPr>
        <xdr:cNvSpPr txBox="1"/>
      </xdr:nvSpPr>
      <xdr:spPr>
        <a:xfrm>
          <a:off x="8702488" y="4689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587</xdr:row>
      <xdr:rowOff>0</xdr:rowOff>
    </xdr:from>
    <xdr:ext cx="194454" cy="557466"/>
    <xdr:sp macro="" textlink="">
      <xdr:nvSpPr>
        <xdr:cNvPr id="2975" name="TextBox 2974">
          <a:extLst>
            <a:ext uri="{FF2B5EF4-FFF2-40B4-BE49-F238E27FC236}">
              <a16:creationId xmlns:a16="http://schemas.microsoft.com/office/drawing/2014/main" id="{5A07904B-7875-4596-BEF6-4ACBC9A5BB9A}"/>
            </a:ext>
          </a:extLst>
        </xdr:cNvPr>
        <xdr:cNvSpPr txBox="1"/>
      </xdr:nvSpPr>
      <xdr:spPr>
        <a:xfrm>
          <a:off x="8702488" y="4689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587</xdr:row>
      <xdr:rowOff>0</xdr:rowOff>
    </xdr:from>
    <xdr:ext cx="194454" cy="557466"/>
    <xdr:sp macro="" textlink="">
      <xdr:nvSpPr>
        <xdr:cNvPr id="2976" name="TextBox 2975">
          <a:extLst>
            <a:ext uri="{FF2B5EF4-FFF2-40B4-BE49-F238E27FC236}">
              <a16:creationId xmlns:a16="http://schemas.microsoft.com/office/drawing/2014/main" id="{7E53C64A-316B-41B4-AEF7-70D878F946BF}"/>
            </a:ext>
          </a:extLst>
        </xdr:cNvPr>
        <xdr:cNvSpPr txBox="1"/>
      </xdr:nvSpPr>
      <xdr:spPr>
        <a:xfrm>
          <a:off x="8702488" y="4689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587</xdr:row>
      <xdr:rowOff>0</xdr:rowOff>
    </xdr:from>
    <xdr:ext cx="194454" cy="557466"/>
    <xdr:sp macro="" textlink="">
      <xdr:nvSpPr>
        <xdr:cNvPr id="2977" name="TextBox 2976">
          <a:extLst>
            <a:ext uri="{FF2B5EF4-FFF2-40B4-BE49-F238E27FC236}">
              <a16:creationId xmlns:a16="http://schemas.microsoft.com/office/drawing/2014/main" id="{3686A24B-B91D-49E9-8D8E-F834BADA47F8}"/>
            </a:ext>
          </a:extLst>
        </xdr:cNvPr>
        <xdr:cNvSpPr txBox="1"/>
      </xdr:nvSpPr>
      <xdr:spPr>
        <a:xfrm>
          <a:off x="8683438" y="4689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587</xdr:row>
      <xdr:rowOff>0</xdr:rowOff>
    </xdr:from>
    <xdr:ext cx="194454" cy="557466"/>
    <xdr:sp macro="" textlink="">
      <xdr:nvSpPr>
        <xdr:cNvPr id="2978" name="TextBox 2977">
          <a:extLst>
            <a:ext uri="{FF2B5EF4-FFF2-40B4-BE49-F238E27FC236}">
              <a16:creationId xmlns:a16="http://schemas.microsoft.com/office/drawing/2014/main" id="{BD8DA50D-F318-441D-9EF1-98A4A9A4AD1B}"/>
            </a:ext>
          </a:extLst>
        </xdr:cNvPr>
        <xdr:cNvSpPr txBox="1"/>
      </xdr:nvSpPr>
      <xdr:spPr>
        <a:xfrm>
          <a:off x="8702488" y="4689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587</xdr:row>
      <xdr:rowOff>0</xdr:rowOff>
    </xdr:from>
    <xdr:ext cx="194454" cy="557466"/>
    <xdr:sp macro="" textlink="">
      <xdr:nvSpPr>
        <xdr:cNvPr id="2979" name="TextBox 2978">
          <a:extLst>
            <a:ext uri="{FF2B5EF4-FFF2-40B4-BE49-F238E27FC236}">
              <a16:creationId xmlns:a16="http://schemas.microsoft.com/office/drawing/2014/main" id="{46D996E8-AF5D-4292-A1AA-51064A79BAAB}"/>
            </a:ext>
          </a:extLst>
        </xdr:cNvPr>
        <xdr:cNvSpPr txBox="1"/>
      </xdr:nvSpPr>
      <xdr:spPr>
        <a:xfrm>
          <a:off x="8702488" y="4689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587</xdr:row>
      <xdr:rowOff>0</xdr:rowOff>
    </xdr:from>
    <xdr:ext cx="194454" cy="557466"/>
    <xdr:sp macro="" textlink="">
      <xdr:nvSpPr>
        <xdr:cNvPr id="2980" name="TextBox 2979">
          <a:extLst>
            <a:ext uri="{FF2B5EF4-FFF2-40B4-BE49-F238E27FC236}">
              <a16:creationId xmlns:a16="http://schemas.microsoft.com/office/drawing/2014/main" id="{53E29579-9978-4CDA-AFFA-02916EB0738A}"/>
            </a:ext>
          </a:extLst>
        </xdr:cNvPr>
        <xdr:cNvSpPr txBox="1"/>
      </xdr:nvSpPr>
      <xdr:spPr>
        <a:xfrm>
          <a:off x="8702488" y="4689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587</xdr:row>
      <xdr:rowOff>0</xdr:rowOff>
    </xdr:from>
    <xdr:ext cx="194454" cy="557466"/>
    <xdr:sp macro="" textlink="">
      <xdr:nvSpPr>
        <xdr:cNvPr id="2981" name="TextBox 2980">
          <a:extLst>
            <a:ext uri="{FF2B5EF4-FFF2-40B4-BE49-F238E27FC236}">
              <a16:creationId xmlns:a16="http://schemas.microsoft.com/office/drawing/2014/main" id="{A841A941-9083-4A14-ACF0-42091D059DA0}"/>
            </a:ext>
          </a:extLst>
        </xdr:cNvPr>
        <xdr:cNvSpPr txBox="1"/>
      </xdr:nvSpPr>
      <xdr:spPr>
        <a:xfrm>
          <a:off x="8702488" y="4689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587</xdr:row>
      <xdr:rowOff>0</xdr:rowOff>
    </xdr:from>
    <xdr:ext cx="194454" cy="557466"/>
    <xdr:sp macro="" textlink="">
      <xdr:nvSpPr>
        <xdr:cNvPr id="2982" name="TextBox 2981">
          <a:extLst>
            <a:ext uri="{FF2B5EF4-FFF2-40B4-BE49-F238E27FC236}">
              <a16:creationId xmlns:a16="http://schemas.microsoft.com/office/drawing/2014/main" id="{7E16D69F-A634-4093-A4F9-DBF1CFEF8B66}"/>
            </a:ext>
          </a:extLst>
        </xdr:cNvPr>
        <xdr:cNvSpPr txBox="1"/>
      </xdr:nvSpPr>
      <xdr:spPr>
        <a:xfrm>
          <a:off x="8702488" y="4689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587</xdr:row>
      <xdr:rowOff>0</xdr:rowOff>
    </xdr:from>
    <xdr:ext cx="194454" cy="557466"/>
    <xdr:sp macro="" textlink="">
      <xdr:nvSpPr>
        <xdr:cNvPr id="2983" name="TextBox 2982">
          <a:extLst>
            <a:ext uri="{FF2B5EF4-FFF2-40B4-BE49-F238E27FC236}">
              <a16:creationId xmlns:a16="http://schemas.microsoft.com/office/drawing/2014/main" id="{3A5F4FAD-976A-4DB7-9BE8-ADE93FDC97CD}"/>
            </a:ext>
          </a:extLst>
        </xdr:cNvPr>
        <xdr:cNvSpPr txBox="1"/>
      </xdr:nvSpPr>
      <xdr:spPr>
        <a:xfrm>
          <a:off x="8702488" y="4689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587</xdr:row>
      <xdr:rowOff>0</xdr:rowOff>
    </xdr:from>
    <xdr:ext cx="194454" cy="557466"/>
    <xdr:sp macro="" textlink="">
      <xdr:nvSpPr>
        <xdr:cNvPr id="2984" name="TextBox 2983">
          <a:extLst>
            <a:ext uri="{FF2B5EF4-FFF2-40B4-BE49-F238E27FC236}">
              <a16:creationId xmlns:a16="http://schemas.microsoft.com/office/drawing/2014/main" id="{C85495A9-3E65-4D60-8FD2-5CD5FA35A526}"/>
            </a:ext>
          </a:extLst>
        </xdr:cNvPr>
        <xdr:cNvSpPr txBox="1"/>
      </xdr:nvSpPr>
      <xdr:spPr>
        <a:xfrm>
          <a:off x="8683438" y="4689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587</xdr:row>
      <xdr:rowOff>0</xdr:rowOff>
    </xdr:from>
    <xdr:ext cx="194454" cy="557466"/>
    <xdr:sp macro="" textlink="">
      <xdr:nvSpPr>
        <xdr:cNvPr id="2985" name="TextBox 2984">
          <a:extLst>
            <a:ext uri="{FF2B5EF4-FFF2-40B4-BE49-F238E27FC236}">
              <a16:creationId xmlns:a16="http://schemas.microsoft.com/office/drawing/2014/main" id="{F8AF643C-55E7-4D5C-8944-E561321BFEAE}"/>
            </a:ext>
          </a:extLst>
        </xdr:cNvPr>
        <xdr:cNvSpPr txBox="1"/>
      </xdr:nvSpPr>
      <xdr:spPr>
        <a:xfrm>
          <a:off x="8702488" y="4689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587</xdr:row>
      <xdr:rowOff>0</xdr:rowOff>
    </xdr:from>
    <xdr:ext cx="194454" cy="557466"/>
    <xdr:sp macro="" textlink="">
      <xdr:nvSpPr>
        <xdr:cNvPr id="2986" name="TextBox 2985">
          <a:extLst>
            <a:ext uri="{FF2B5EF4-FFF2-40B4-BE49-F238E27FC236}">
              <a16:creationId xmlns:a16="http://schemas.microsoft.com/office/drawing/2014/main" id="{01F93521-8E66-43E2-81AB-F3F5E3ADA333}"/>
            </a:ext>
          </a:extLst>
        </xdr:cNvPr>
        <xdr:cNvSpPr txBox="1"/>
      </xdr:nvSpPr>
      <xdr:spPr>
        <a:xfrm>
          <a:off x="8702488" y="4689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587</xdr:row>
      <xdr:rowOff>0</xdr:rowOff>
    </xdr:from>
    <xdr:ext cx="194454" cy="557466"/>
    <xdr:sp macro="" textlink="">
      <xdr:nvSpPr>
        <xdr:cNvPr id="2987" name="TextBox 2986">
          <a:extLst>
            <a:ext uri="{FF2B5EF4-FFF2-40B4-BE49-F238E27FC236}">
              <a16:creationId xmlns:a16="http://schemas.microsoft.com/office/drawing/2014/main" id="{C8636511-85F2-49F3-8DBA-B85F528F8AB1}"/>
            </a:ext>
          </a:extLst>
        </xdr:cNvPr>
        <xdr:cNvSpPr txBox="1"/>
      </xdr:nvSpPr>
      <xdr:spPr>
        <a:xfrm>
          <a:off x="8702488" y="4689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587</xdr:row>
      <xdr:rowOff>0</xdr:rowOff>
    </xdr:from>
    <xdr:ext cx="194454" cy="557466"/>
    <xdr:sp macro="" textlink="">
      <xdr:nvSpPr>
        <xdr:cNvPr id="2988" name="TextBox 2987">
          <a:extLst>
            <a:ext uri="{FF2B5EF4-FFF2-40B4-BE49-F238E27FC236}">
              <a16:creationId xmlns:a16="http://schemas.microsoft.com/office/drawing/2014/main" id="{417F8407-B2C9-4E6B-B7A5-E6CE2F05AE89}"/>
            </a:ext>
          </a:extLst>
        </xdr:cNvPr>
        <xdr:cNvSpPr txBox="1"/>
      </xdr:nvSpPr>
      <xdr:spPr>
        <a:xfrm>
          <a:off x="8702488" y="4689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587</xdr:row>
      <xdr:rowOff>0</xdr:rowOff>
    </xdr:from>
    <xdr:ext cx="194454" cy="557466"/>
    <xdr:sp macro="" textlink="">
      <xdr:nvSpPr>
        <xdr:cNvPr id="2989" name="TextBox 2988">
          <a:extLst>
            <a:ext uri="{FF2B5EF4-FFF2-40B4-BE49-F238E27FC236}">
              <a16:creationId xmlns:a16="http://schemas.microsoft.com/office/drawing/2014/main" id="{D0D81A41-6D98-430A-B85D-CB63051D784A}"/>
            </a:ext>
          </a:extLst>
        </xdr:cNvPr>
        <xdr:cNvSpPr txBox="1"/>
      </xdr:nvSpPr>
      <xdr:spPr>
        <a:xfrm>
          <a:off x="8702488" y="4689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587</xdr:row>
      <xdr:rowOff>0</xdr:rowOff>
    </xdr:from>
    <xdr:ext cx="194454" cy="557466"/>
    <xdr:sp macro="" textlink="">
      <xdr:nvSpPr>
        <xdr:cNvPr id="2990" name="TextBox 2989">
          <a:extLst>
            <a:ext uri="{FF2B5EF4-FFF2-40B4-BE49-F238E27FC236}">
              <a16:creationId xmlns:a16="http://schemas.microsoft.com/office/drawing/2014/main" id="{290559BC-72A9-4270-B4D2-32F8BEF7EA2B}"/>
            </a:ext>
          </a:extLst>
        </xdr:cNvPr>
        <xdr:cNvSpPr txBox="1"/>
      </xdr:nvSpPr>
      <xdr:spPr>
        <a:xfrm>
          <a:off x="8702488" y="4689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588</xdr:row>
      <xdr:rowOff>0</xdr:rowOff>
    </xdr:from>
    <xdr:ext cx="194454" cy="557466"/>
    <xdr:sp macro="" textlink="">
      <xdr:nvSpPr>
        <xdr:cNvPr id="2991" name="TextBox 2990">
          <a:extLst>
            <a:ext uri="{FF2B5EF4-FFF2-40B4-BE49-F238E27FC236}">
              <a16:creationId xmlns:a16="http://schemas.microsoft.com/office/drawing/2014/main" id="{26B9BCB8-46AD-4BD2-AAA0-C7B4E78C348B}"/>
            </a:ext>
          </a:extLst>
        </xdr:cNvPr>
        <xdr:cNvSpPr txBox="1"/>
      </xdr:nvSpPr>
      <xdr:spPr>
        <a:xfrm>
          <a:off x="8683438" y="4765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588</xdr:row>
      <xdr:rowOff>0</xdr:rowOff>
    </xdr:from>
    <xdr:ext cx="194454" cy="557466"/>
    <xdr:sp macro="" textlink="">
      <xdr:nvSpPr>
        <xdr:cNvPr id="2992" name="TextBox 2991">
          <a:extLst>
            <a:ext uri="{FF2B5EF4-FFF2-40B4-BE49-F238E27FC236}">
              <a16:creationId xmlns:a16="http://schemas.microsoft.com/office/drawing/2014/main" id="{FE178D89-5AEA-40DB-8897-E8DE0AD02821}"/>
            </a:ext>
          </a:extLst>
        </xdr:cNvPr>
        <xdr:cNvSpPr txBox="1"/>
      </xdr:nvSpPr>
      <xdr:spPr>
        <a:xfrm>
          <a:off x="8702488" y="4765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588</xdr:row>
      <xdr:rowOff>0</xdr:rowOff>
    </xdr:from>
    <xdr:ext cx="194454" cy="557466"/>
    <xdr:sp macro="" textlink="">
      <xdr:nvSpPr>
        <xdr:cNvPr id="2993" name="TextBox 2992">
          <a:extLst>
            <a:ext uri="{FF2B5EF4-FFF2-40B4-BE49-F238E27FC236}">
              <a16:creationId xmlns:a16="http://schemas.microsoft.com/office/drawing/2014/main" id="{69364FC1-48E7-4248-9C06-64C37D753C82}"/>
            </a:ext>
          </a:extLst>
        </xdr:cNvPr>
        <xdr:cNvSpPr txBox="1"/>
      </xdr:nvSpPr>
      <xdr:spPr>
        <a:xfrm>
          <a:off x="8702488" y="4765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588</xdr:row>
      <xdr:rowOff>0</xdr:rowOff>
    </xdr:from>
    <xdr:ext cx="194454" cy="557466"/>
    <xdr:sp macro="" textlink="">
      <xdr:nvSpPr>
        <xdr:cNvPr id="2994" name="TextBox 2993">
          <a:extLst>
            <a:ext uri="{FF2B5EF4-FFF2-40B4-BE49-F238E27FC236}">
              <a16:creationId xmlns:a16="http://schemas.microsoft.com/office/drawing/2014/main" id="{35E3144D-395B-4D3B-A4AA-62BCC8FC864A}"/>
            </a:ext>
          </a:extLst>
        </xdr:cNvPr>
        <xdr:cNvSpPr txBox="1"/>
      </xdr:nvSpPr>
      <xdr:spPr>
        <a:xfrm>
          <a:off x="8702488" y="4765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588</xdr:row>
      <xdr:rowOff>0</xdr:rowOff>
    </xdr:from>
    <xdr:ext cx="194454" cy="557466"/>
    <xdr:sp macro="" textlink="">
      <xdr:nvSpPr>
        <xdr:cNvPr id="2995" name="TextBox 2994">
          <a:extLst>
            <a:ext uri="{FF2B5EF4-FFF2-40B4-BE49-F238E27FC236}">
              <a16:creationId xmlns:a16="http://schemas.microsoft.com/office/drawing/2014/main" id="{78A2118F-2BF9-48C1-B90F-0B7BA1024235}"/>
            </a:ext>
          </a:extLst>
        </xdr:cNvPr>
        <xdr:cNvSpPr txBox="1"/>
      </xdr:nvSpPr>
      <xdr:spPr>
        <a:xfrm>
          <a:off x="8702488" y="4765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588</xdr:row>
      <xdr:rowOff>0</xdr:rowOff>
    </xdr:from>
    <xdr:ext cx="194454" cy="557466"/>
    <xdr:sp macro="" textlink="">
      <xdr:nvSpPr>
        <xdr:cNvPr id="2996" name="TextBox 2995">
          <a:extLst>
            <a:ext uri="{FF2B5EF4-FFF2-40B4-BE49-F238E27FC236}">
              <a16:creationId xmlns:a16="http://schemas.microsoft.com/office/drawing/2014/main" id="{497D2753-013F-48D8-84D3-366E3C9E0BC0}"/>
            </a:ext>
          </a:extLst>
        </xdr:cNvPr>
        <xdr:cNvSpPr txBox="1"/>
      </xdr:nvSpPr>
      <xdr:spPr>
        <a:xfrm>
          <a:off x="8702488" y="4765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588</xdr:row>
      <xdr:rowOff>0</xdr:rowOff>
    </xdr:from>
    <xdr:ext cx="194454" cy="557466"/>
    <xdr:sp macro="" textlink="">
      <xdr:nvSpPr>
        <xdr:cNvPr id="2997" name="TextBox 2996">
          <a:extLst>
            <a:ext uri="{FF2B5EF4-FFF2-40B4-BE49-F238E27FC236}">
              <a16:creationId xmlns:a16="http://schemas.microsoft.com/office/drawing/2014/main" id="{AEB95C44-BD7B-490B-B24C-8599992FE419}"/>
            </a:ext>
          </a:extLst>
        </xdr:cNvPr>
        <xdr:cNvSpPr txBox="1"/>
      </xdr:nvSpPr>
      <xdr:spPr>
        <a:xfrm>
          <a:off x="8702488" y="4765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588</xdr:row>
      <xdr:rowOff>0</xdr:rowOff>
    </xdr:from>
    <xdr:ext cx="194454" cy="557466"/>
    <xdr:sp macro="" textlink="">
      <xdr:nvSpPr>
        <xdr:cNvPr id="2998" name="TextBox 2997">
          <a:extLst>
            <a:ext uri="{FF2B5EF4-FFF2-40B4-BE49-F238E27FC236}">
              <a16:creationId xmlns:a16="http://schemas.microsoft.com/office/drawing/2014/main" id="{5E06689D-89F1-4116-8A2F-A50B2CE57221}"/>
            </a:ext>
          </a:extLst>
        </xdr:cNvPr>
        <xdr:cNvSpPr txBox="1"/>
      </xdr:nvSpPr>
      <xdr:spPr>
        <a:xfrm>
          <a:off x="8683438" y="4765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588</xdr:row>
      <xdr:rowOff>0</xdr:rowOff>
    </xdr:from>
    <xdr:ext cx="194454" cy="557466"/>
    <xdr:sp macro="" textlink="">
      <xdr:nvSpPr>
        <xdr:cNvPr id="2999" name="TextBox 2998">
          <a:extLst>
            <a:ext uri="{FF2B5EF4-FFF2-40B4-BE49-F238E27FC236}">
              <a16:creationId xmlns:a16="http://schemas.microsoft.com/office/drawing/2014/main" id="{F876720C-01C8-4F03-B7A4-49839DD98CA3}"/>
            </a:ext>
          </a:extLst>
        </xdr:cNvPr>
        <xdr:cNvSpPr txBox="1"/>
      </xdr:nvSpPr>
      <xdr:spPr>
        <a:xfrm>
          <a:off x="8702488" y="4765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588</xdr:row>
      <xdr:rowOff>0</xdr:rowOff>
    </xdr:from>
    <xdr:ext cx="194454" cy="557466"/>
    <xdr:sp macro="" textlink="">
      <xdr:nvSpPr>
        <xdr:cNvPr id="3000" name="TextBox 2999">
          <a:extLst>
            <a:ext uri="{FF2B5EF4-FFF2-40B4-BE49-F238E27FC236}">
              <a16:creationId xmlns:a16="http://schemas.microsoft.com/office/drawing/2014/main" id="{1EDFA942-B618-40ED-9AA5-535CD0F78114}"/>
            </a:ext>
          </a:extLst>
        </xdr:cNvPr>
        <xdr:cNvSpPr txBox="1"/>
      </xdr:nvSpPr>
      <xdr:spPr>
        <a:xfrm>
          <a:off x="8702488" y="4765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588</xdr:row>
      <xdr:rowOff>0</xdr:rowOff>
    </xdr:from>
    <xdr:ext cx="194454" cy="557466"/>
    <xdr:sp macro="" textlink="">
      <xdr:nvSpPr>
        <xdr:cNvPr id="3001" name="TextBox 3000">
          <a:extLst>
            <a:ext uri="{FF2B5EF4-FFF2-40B4-BE49-F238E27FC236}">
              <a16:creationId xmlns:a16="http://schemas.microsoft.com/office/drawing/2014/main" id="{841F964C-D411-482C-8DB5-6DB05D7C9309}"/>
            </a:ext>
          </a:extLst>
        </xdr:cNvPr>
        <xdr:cNvSpPr txBox="1"/>
      </xdr:nvSpPr>
      <xdr:spPr>
        <a:xfrm>
          <a:off x="8702488" y="4765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588</xdr:row>
      <xdr:rowOff>0</xdr:rowOff>
    </xdr:from>
    <xdr:ext cx="194454" cy="557466"/>
    <xdr:sp macro="" textlink="">
      <xdr:nvSpPr>
        <xdr:cNvPr id="3002" name="TextBox 3001">
          <a:extLst>
            <a:ext uri="{FF2B5EF4-FFF2-40B4-BE49-F238E27FC236}">
              <a16:creationId xmlns:a16="http://schemas.microsoft.com/office/drawing/2014/main" id="{329B7444-8415-4CB0-9DA2-CC586E19CB84}"/>
            </a:ext>
          </a:extLst>
        </xdr:cNvPr>
        <xdr:cNvSpPr txBox="1"/>
      </xdr:nvSpPr>
      <xdr:spPr>
        <a:xfrm>
          <a:off x="8702488" y="4765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588</xdr:row>
      <xdr:rowOff>0</xdr:rowOff>
    </xdr:from>
    <xdr:ext cx="194454" cy="557466"/>
    <xdr:sp macro="" textlink="">
      <xdr:nvSpPr>
        <xdr:cNvPr id="3003" name="TextBox 3002">
          <a:extLst>
            <a:ext uri="{FF2B5EF4-FFF2-40B4-BE49-F238E27FC236}">
              <a16:creationId xmlns:a16="http://schemas.microsoft.com/office/drawing/2014/main" id="{95AEB1D8-54DE-467E-8DF6-70E17730F19C}"/>
            </a:ext>
          </a:extLst>
        </xdr:cNvPr>
        <xdr:cNvSpPr txBox="1"/>
      </xdr:nvSpPr>
      <xdr:spPr>
        <a:xfrm>
          <a:off x="8702488" y="4765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588</xdr:row>
      <xdr:rowOff>0</xdr:rowOff>
    </xdr:from>
    <xdr:ext cx="194454" cy="557466"/>
    <xdr:sp macro="" textlink="">
      <xdr:nvSpPr>
        <xdr:cNvPr id="3004" name="TextBox 3003">
          <a:extLst>
            <a:ext uri="{FF2B5EF4-FFF2-40B4-BE49-F238E27FC236}">
              <a16:creationId xmlns:a16="http://schemas.microsoft.com/office/drawing/2014/main" id="{E2FE8A58-20F7-48CF-91B6-E3BD17234522}"/>
            </a:ext>
          </a:extLst>
        </xdr:cNvPr>
        <xdr:cNvSpPr txBox="1"/>
      </xdr:nvSpPr>
      <xdr:spPr>
        <a:xfrm>
          <a:off x="8702488" y="4765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588</xdr:row>
      <xdr:rowOff>0</xdr:rowOff>
    </xdr:from>
    <xdr:ext cx="194454" cy="557466"/>
    <xdr:sp macro="" textlink="">
      <xdr:nvSpPr>
        <xdr:cNvPr id="3005" name="TextBox 3004">
          <a:extLst>
            <a:ext uri="{FF2B5EF4-FFF2-40B4-BE49-F238E27FC236}">
              <a16:creationId xmlns:a16="http://schemas.microsoft.com/office/drawing/2014/main" id="{75839E4E-220C-458E-9596-C2907DB3D7C8}"/>
            </a:ext>
          </a:extLst>
        </xdr:cNvPr>
        <xdr:cNvSpPr txBox="1"/>
      </xdr:nvSpPr>
      <xdr:spPr>
        <a:xfrm>
          <a:off x="8683438" y="4765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588</xdr:row>
      <xdr:rowOff>0</xdr:rowOff>
    </xdr:from>
    <xdr:ext cx="194454" cy="557466"/>
    <xdr:sp macro="" textlink="">
      <xdr:nvSpPr>
        <xdr:cNvPr id="3006" name="TextBox 3005">
          <a:extLst>
            <a:ext uri="{FF2B5EF4-FFF2-40B4-BE49-F238E27FC236}">
              <a16:creationId xmlns:a16="http://schemas.microsoft.com/office/drawing/2014/main" id="{215CB8F1-EF28-4C9A-AA51-D63A6ABE1637}"/>
            </a:ext>
          </a:extLst>
        </xdr:cNvPr>
        <xdr:cNvSpPr txBox="1"/>
      </xdr:nvSpPr>
      <xdr:spPr>
        <a:xfrm>
          <a:off x="8702488" y="4765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588</xdr:row>
      <xdr:rowOff>0</xdr:rowOff>
    </xdr:from>
    <xdr:ext cx="194454" cy="557466"/>
    <xdr:sp macro="" textlink="">
      <xdr:nvSpPr>
        <xdr:cNvPr id="3007" name="TextBox 3006">
          <a:extLst>
            <a:ext uri="{FF2B5EF4-FFF2-40B4-BE49-F238E27FC236}">
              <a16:creationId xmlns:a16="http://schemas.microsoft.com/office/drawing/2014/main" id="{97A3C3AE-9A2F-4DA1-9373-EEDB0038BF94}"/>
            </a:ext>
          </a:extLst>
        </xdr:cNvPr>
        <xdr:cNvSpPr txBox="1"/>
      </xdr:nvSpPr>
      <xdr:spPr>
        <a:xfrm>
          <a:off x="8702488" y="4765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588</xdr:row>
      <xdr:rowOff>0</xdr:rowOff>
    </xdr:from>
    <xdr:ext cx="194454" cy="557466"/>
    <xdr:sp macro="" textlink="">
      <xdr:nvSpPr>
        <xdr:cNvPr id="3008" name="TextBox 3007">
          <a:extLst>
            <a:ext uri="{FF2B5EF4-FFF2-40B4-BE49-F238E27FC236}">
              <a16:creationId xmlns:a16="http://schemas.microsoft.com/office/drawing/2014/main" id="{CE58F6FC-1297-4123-A1C6-8ED9E99D1B06}"/>
            </a:ext>
          </a:extLst>
        </xdr:cNvPr>
        <xdr:cNvSpPr txBox="1"/>
      </xdr:nvSpPr>
      <xdr:spPr>
        <a:xfrm>
          <a:off x="8702488" y="4765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588</xdr:row>
      <xdr:rowOff>0</xdr:rowOff>
    </xdr:from>
    <xdr:ext cx="194454" cy="557466"/>
    <xdr:sp macro="" textlink="">
      <xdr:nvSpPr>
        <xdr:cNvPr id="3009" name="TextBox 3008">
          <a:extLst>
            <a:ext uri="{FF2B5EF4-FFF2-40B4-BE49-F238E27FC236}">
              <a16:creationId xmlns:a16="http://schemas.microsoft.com/office/drawing/2014/main" id="{9070BE0A-2655-48D2-9C75-941EF94EBC05}"/>
            </a:ext>
          </a:extLst>
        </xdr:cNvPr>
        <xdr:cNvSpPr txBox="1"/>
      </xdr:nvSpPr>
      <xdr:spPr>
        <a:xfrm>
          <a:off x="8702488" y="4765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588</xdr:row>
      <xdr:rowOff>0</xdr:rowOff>
    </xdr:from>
    <xdr:ext cx="194454" cy="557466"/>
    <xdr:sp macro="" textlink="">
      <xdr:nvSpPr>
        <xdr:cNvPr id="3010" name="TextBox 3009">
          <a:extLst>
            <a:ext uri="{FF2B5EF4-FFF2-40B4-BE49-F238E27FC236}">
              <a16:creationId xmlns:a16="http://schemas.microsoft.com/office/drawing/2014/main" id="{F4395DCA-B464-4A06-9900-7712B9CA1DF0}"/>
            </a:ext>
          </a:extLst>
        </xdr:cNvPr>
        <xdr:cNvSpPr txBox="1"/>
      </xdr:nvSpPr>
      <xdr:spPr>
        <a:xfrm>
          <a:off x="8702488" y="4765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588</xdr:row>
      <xdr:rowOff>0</xdr:rowOff>
    </xdr:from>
    <xdr:ext cx="194454" cy="557466"/>
    <xdr:sp macro="" textlink="">
      <xdr:nvSpPr>
        <xdr:cNvPr id="3011" name="TextBox 3010">
          <a:extLst>
            <a:ext uri="{FF2B5EF4-FFF2-40B4-BE49-F238E27FC236}">
              <a16:creationId xmlns:a16="http://schemas.microsoft.com/office/drawing/2014/main" id="{1A6D3733-99E9-4652-9135-E8D1352D430C}"/>
            </a:ext>
          </a:extLst>
        </xdr:cNvPr>
        <xdr:cNvSpPr txBox="1"/>
      </xdr:nvSpPr>
      <xdr:spPr>
        <a:xfrm>
          <a:off x="8702488" y="4765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588</xdr:row>
      <xdr:rowOff>0</xdr:rowOff>
    </xdr:from>
    <xdr:ext cx="194454" cy="557466"/>
    <xdr:sp macro="" textlink="">
      <xdr:nvSpPr>
        <xdr:cNvPr id="3012" name="TextBox 3011">
          <a:extLst>
            <a:ext uri="{FF2B5EF4-FFF2-40B4-BE49-F238E27FC236}">
              <a16:creationId xmlns:a16="http://schemas.microsoft.com/office/drawing/2014/main" id="{5FB1FA71-38B3-4DBE-8079-A4D9E499D6B8}"/>
            </a:ext>
          </a:extLst>
        </xdr:cNvPr>
        <xdr:cNvSpPr txBox="1"/>
      </xdr:nvSpPr>
      <xdr:spPr>
        <a:xfrm>
          <a:off x="8683438" y="4765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588</xdr:row>
      <xdr:rowOff>0</xdr:rowOff>
    </xdr:from>
    <xdr:ext cx="194454" cy="557466"/>
    <xdr:sp macro="" textlink="">
      <xdr:nvSpPr>
        <xdr:cNvPr id="3013" name="TextBox 3012">
          <a:extLst>
            <a:ext uri="{FF2B5EF4-FFF2-40B4-BE49-F238E27FC236}">
              <a16:creationId xmlns:a16="http://schemas.microsoft.com/office/drawing/2014/main" id="{6221EDF1-0F0E-44F8-A3D6-674EA420F7FE}"/>
            </a:ext>
          </a:extLst>
        </xdr:cNvPr>
        <xdr:cNvSpPr txBox="1"/>
      </xdr:nvSpPr>
      <xdr:spPr>
        <a:xfrm>
          <a:off x="8702488" y="4765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588</xdr:row>
      <xdr:rowOff>0</xdr:rowOff>
    </xdr:from>
    <xdr:ext cx="194454" cy="557466"/>
    <xdr:sp macro="" textlink="">
      <xdr:nvSpPr>
        <xdr:cNvPr id="3014" name="TextBox 3013">
          <a:extLst>
            <a:ext uri="{FF2B5EF4-FFF2-40B4-BE49-F238E27FC236}">
              <a16:creationId xmlns:a16="http://schemas.microsoft.com/office/drawing/2014/main" id="{F31774C5-1D7A-484D-B4DA-484C078FD557}"/>
            </a:ext>
          </a:extLst>
        </xdr:cNvPr>
        <xdr:cNvSpPr txBox="1"/>
      </xdr:nvSpPr>
      <xdr:spPr>
        <a:xfrm>
          <a:off x="8702488" y="4765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588</xdr:row>
      <xdr:rowOff>0</xdr:rowOff>
    </xdr:from>
    <xdr:ext cx="194454" cy="557466"/>
    <xdr:sp macro="" textlink="">
      <xdr:nvSpPr>
        <xdr:cNvPr id="3015" name="TextBox 3014">
          <a:extLst>
            <a:ext uri="{FF2B5EF4-FFF2-40B4-BE49-F238E27FC236}">
              <a16:creationId xmlns:a16="http://schemas.microsoft.com/office/drawing/2014/main" id="{253FF862-6EAB-43EA-97AF-4169F14AF521}"/>
            </a:ext>
          </a:extLst>
        </xdr:cNvPr>
        <xdr:cNvSpPr txBox="1"/>
      </xdr:nvSpPr>
      <xdr:spPr>
        <a:xfrm>
          <a:off x="8702488" y="4765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588</xdr:row>
      <xdr:rowOff>0</xdr:rowOff>
    </xdr:from>
    <xdr:ext cx="194454" cy="557466"/>
    <xdr:sp macro="" textlink="">
      <xdr:nvSpPr>
        <xdr:cNvPr id="3016" name="TextBox 3015">
          <a:extLst>
            <a:ext uri="{FF2B5EF4-FFF2-40B4-BE49-F238E27FC236}">
              <a16:creationId xmlns:a16="http://schemas.microsoft.com/office/drawing/2014/main" id="{F5218725-5688-4CF8-BA48-20B31D4F04E5}"/>
            </a:ext>
          </a:extLst>
        </xdr:cNvPr>
        <xdr:cNvSpPr txBox="1"/>
      </xdr:nvSpPr>
      <xdr:spPr>
        <a:xfrm>
          <a:off x="8702488" y="4765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588</xdr:row>
      <xdr:rowOff>0</xdr:rowOff>
    </xdr:from>
    <xdr:ext cx="194454" cy="557466"/>
    <xdr:sp macro="" textlink="">
      <xdr:nvSpPr>
        <xdr:cNvPr id="3017" name="TextBox 3016">
          <a:extLst>
            <a:ext uri="{FF2B5EF4-FFF2-40B4-BE49-F238E27FC236}">
              <a16:creationId xmlns:a16="http://schemas.microsoft.com/office/drawing/2014/main" id="{AA12CD44-7D07-4E38-B1BC-D87031964BF1}"/>
            </a:ext>
          </a:extLst>
        </xdr:cNvPr>
        <xdr:cNvSpPr txBox="1"/>
      </xdr:nvSpPr>
      <xdr:spPr>
        <a:xfrm>
          <a:off x="8702488" y="4765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588</xdr:row>
      <xdr:rowOff>0</xdr:rowOff>
    </xdr:from>
    <xdr:ext cx="194454" cy="557466"/>
    <xdr:sp macro="" textlink="">
      <xdr:nvSpPr>
        <xdr:cNvPr id="3018" name="TextBox 3017">
          <a:extLst>
            <a:ext uri="{FF2B5EF4-FFF2-40B4-BE49-F238E27FC236}">
              <a16:creationId xmlns:a16="http://schemas.microsoft.com/office/drawing/2014/main" id="{C40A8186-1D3A-402B-9CE5-F75B4261C53D}"/>
            </a:ext>
          </a:extLst>
        </xdr:cNvPr>
        <xdr:cNvSpPr txBox="1"/>
      </xdr:nvSpPr>
      <xdr:spPr>
        <a:xfrm>
          <a:off x="8702488" y="4765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589</xdr:row>
      <xdr:rowOff>0</xdr:rowOff>
    </xdr:from>
    <xdr:ext cx="194454" cy="557466"/>
    <xdr:sp macro="" textlink="">
      <xdr:nvSpPr>
        <xdr:cNvPr id="3019" name="TextBox 3018">
          <a:extLst>
            <a:ext uri="{FF2B5EF4-FFF2-40B4-BE49-F238E27FC236}">
              <a16:creationId xmlns:a16="http://schemas.microsoft.com/office/drawing/2014/main" id="{0F58B069-ED64-4DD6-85C7-CF530287D0E3}"/>
            </a:ext>
          </a:extLst>
        </xdr:cNvPr>
        <xdr:cNvSpPr txBox="1"/>
      </xdr:nvSpPr>
      <xdr:spPr>
        <a:xfrm>
          <a:off x="8683438" y="4841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589</xdr:row>
      <xdr:rowOff>0</xdr:rowOff>
    </xdr:from>
    <xdr:ext cx="194454" cy="557466"/>
    <xdr:sp macro="" textlink="">
      <xdr:nvSpPr>
        <xdr:cNvPr id="3020" name="TextBox 3019">
          <a:extLst>
            <a:ext uri="{FF2B5EF4-FFF2-40B4-BE49-F238E27FC236}">
              <a16:creationId xmlns:a16="http://schemas.microsoft.com/office/drawing/2014/main" id="{7ECB0935-FA84-4E4B-9D7A-FB88E09AE5DB}"/>
            </a:ext>
          </a:extLst>
        </xdr:cNvPr>
        <xdr:cNvSpPr txBox="1"/>
      </xdr:nvSpPr>
      <xdr:spPr>
        <a:xfrm>
          <a:off x="8702488" y="4841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589</xdr:row>
      <xdr:rowOff>0</xdr:rowOff>
    </xdr:from>
    <xdr:ext cx="194454" cy="557466"/>
    <xdr:sp macro="" textlink="">
      <xdr:nvSpPr>
        <xdr:cNvPr id="3021" name="TextBox 3020">
          <a:extLst>
            <a:ext uri="{FF2B5EF4-FFF2-40B4-BE49-F238E27FC236}">
              <a16:creationId xmlns:a16="http://schemas.microsoft.com/office/drawing/2014/main" id="{C43714B1-10ED-4A46-A3BE-36B7A56E3FD9}"/>
            </a:ext>
          </a:extLst>
        </xdr:cNvPr>
        <xdr:cNvSpPr txBox="1"/>
      </xdr:nvSpPr>
      <xdr:spPr>
        <a:xfrm>
          <a:off x="8702488" y="4841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589</xdr:row>
      <xdr:rowOff>0</xdr:rowOff>
    </xdr:from>
    <xdr:ext cx="194454" cy="557466"/>
    <xdr:sp macro="" textlink="">
      <xdr:nvSpPr>
        <xdr:cNvPr id="3022" name="TextBox 3021">
          <a:extLst>
            <a:ext uri="{FF2B5EF4-FFF2-40B4-BE49-F238E27FC236}">
              <a16:creationId xmlns:a16="http://schemas.microsoft.com/office/drawing/2014/main" id="{1F7A4DF9-0269-4578-BD77-985061026E4F}"/>
            </a:ext>
          </a:extLst>
        </xdr:cNvPr>
        <xdr:cNvSpPr txBox="1"/>
      </xdr:nvSpPr>
      <xdr:spPr>
        <a:xfrm>
          <a:off x="8702488" y="4841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589</xdr:row>
      <xdr:rowOff>0</xdr:rowOff>
    </xdr:from>
    <xdr:ext cx="194454" cy="557466"/>
    <xdr:sp macro="" textlink="">
      <xdr:nvSpPr>
        <xdr:cNvPr id="3023" name="TextBox 3022">
          <a:extLst>
            <a:ext uri="{FF2B5EF4-FFF2-40B4-BE49-F238E27FC236}">
              <a16:creationId xmlns:a16="http://schemas.microsoft.com/office/drawing/2014/main" id="{0C79A092-34D3-4614-A88C-3808D841AAEC}"/>
            </a:ext>
          </a:extLst>
        </xdr:cNvPr>
        <xdr:cNvSpPr txBox="1"/>
      </xdr:nvSpPr>
      <xdr:spPr>
        <a:xfrm>
          <a:off x="8702488" y="4841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589</xdr:row>
      <xdr:rowOff>0</xdr:rowOff>
    </xdr:from>
    <xdr:ext cx="194454" cy="557466"/>
    <xdr:sp macro="" textlink="">
      <xdr:nvSpPr>
        <xdr:cNvPr id="3024" name="TextBox 3023">
          <a:extLst>
            <a:ext uri="{FF2B5EF4-FFF2-40B4-BE49-F238E27FC236}">
              <a16:creationId xmlns:a16="http://schemas.microsoft.com/office/drawing/2014/main" id="{C1C6CE9C-F3BE-4B52-8DD3-D016DB829685}"/>
            </a:ext>
          </a:extLst>
        </xdr:cNvPr>
        <xdr:cNvSpPr txBox="1"/>
      </xdr:nvSpPr>
      <xdr:spPr>
        <a:xfrm>
          <a:off x="8702488" y="4841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589</xdr:row>
      <xdr:rowOff>0</xdr:rowOff>
    </xdr:from>
    <xdr:ext cx="194454" cy="557466"/>
    <xdr:sp macro="" textlink="">
      <xdr:nvSpPr>
        <xdr:cNvPr id="3025" name="TextBox 3024">
          <a:extLst>
            <a:ext uri="{FF2B5EF4-FFF2-40B4-BE49-F238E27FC236}">
              <a16:creationId xmlns:a16="http://schemas.microsoft.com/office/drawing/2014/main" id="{B3FB81ED-D0AD-4D27-81A5-D91858D4A14A}"/>
            </a:ext>
          </a:extLst>
        </xdr:cNvPr>
        <xdr:cNvSpPr txBox="1"/>
      </xdr:nvSpPr>
      <xdr:spPr>
        <a:xfrm>
          <a:off x="8702488" y="4841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589</xdr:row>
      <xdr:rowOff>0</xdr:rowOff>
    </xdr:from>
    <xdr:ext cx="194454" cy="557466"/>
    <xdr:sp macro="" textlink="">
      <xdr:nvSpPr>
        <xdr:cNvPr id="3026" name="TextBox 3025">
          <a:extLst>
            <a:ext uri="{FF2B5EF4-FFF2-40B4-BE49-F238E27FC236}">
              <a16:creationId xmlns:a16="http://schemas.microsoft.com/office/drawing/2014/main" id="{35D263BA-69F8-4ECD-9840-6C2F6364CAA4}"/>
            </a:ext>
          </a:extLst>
        </xdr:cNvPr>
        <xdr:cNvSpPr txBox="1"/>
      </xdr:nvSpPr>
      <xdr:spPr>
        <a:xfrm>
          <a:off x="8683438" y="4841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589</xdr:row>
      <xdr:rowOff>0</xdr:rowOff>
    </xdr:from>
    <xdr:ext cx="194454" cy="557466"/>
    <xdr:sp macro="" textlink="">
      <xdr:nvSpPr>
        <xdr:cNvPr id="3027" name="TextBox 3026">
          <a:extLst>
            <a:ext uri="{FF2B5EF4-FFF2-40B4-BE49-F238E27FC236}">
              <a16:creationId xmlns:a16="http://schemas.microsoft.com/office/drawing/2014/main" id="{1CC4658E-9A15-42CD-8A85-CA3944EE66D5}"/>
            </a:ext>
          </a:extLst>
        </xdr:cNvPr>
        <xdr:cNvSpPr txBox="1"/>
      </xdr:nvSpPr>
      <xdr:spPr>
        <a:xfrm>
          <a:off x="8702488" y="4841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589</xdr:row>
      <xdr:rowOff>0</xdr:rowOff>
    </xdr:from>
    <xdr:ext cx="194454" cy="557466"/>
    <xdr:sp macro="" textlink="">
      <xdr:nvSpPr>
        <xdr:cNvPr id="3028" name="TextBox 3027">
          <a:extLst>
            <a:ext uri="{FF2B5EF4-FFF2-40B4-BE49-F238E27FC236}">
              <a16:creationId xmlns:a16="http://schemas.microsoft.com/office/drawing/2014/main" id="{4A97A9D7-548C-401A-9F9A-38010718EEC7}"/>
            </a:ext>
          </a:extLst>
        </xdr:cNvPr>
        <xdr:cNvSpPr txBox="1"/>
      </xdr:nvSpPr>
      <xdr:spPr>
        <a:xfrm>
          <a:off x="8702488" y="4841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589</xdr:row>
      <xdr:rowOff>0</xdr:rowOff>
    </xdr:from>
    <xdr:ext cx="194454" cy="557466"/>
    <xdr:sp macro="" textlink="">
      <xdr:nvSpPr>
        <xdr:cNvPr id="3029" name="TextBox 3028">
          <a:extLst>
            <a:ext uri="{FF2B5EF4-FFF2-40B4-BE49-F238E27FC236}">
              <a16:creationId xmlns:a16="http://schemas.microsoft.com/office/drawing/2014/main" id="{29E31882-BA16-407D-96CA-4C37EE25844D}"/>
            </a:ext>
          </a:extLst>
        </xdr:cNvPr>
        <xdr:cNvSpPr txBox="1"/>
      </xdr:nvSpPr>
      <xdr:spPr>
        <a:xfrm>
          <a:off x="8702488" y="4841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589</xdr:row>
      <xdr:rowOff>0</xdr:rowOff>
    </xdr:from>
    <xdr:ext cx="194454" cy="557466"/>
    <xdr:sp macro="" textlink="">
      <xdr:nvSpPr>
        <xdr:cNvPr id="3030" name="TextBox 3029">
          <a:extLst>
            <a:ext uri="{FF2B5EF4-FFF2-40B4-BE49-F238E27FC236}">
              <a16:creationId xmlns:a16="http://schemas.microsoft.com/office/drawing/2014/main" id="{8020346A-BB99-4000-B4BE-A9F83F5CF166}"/>
            </a:ext>
          </a:extLst>
        </xdr:cNvPr>
        <xdr:cNvSpPr txBox="1"/>
      </xdr:nvSpPr>
      <xdr:spPr>
        <a:xfrm>
          <a:off x="8702488" y="4841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589</xdr:row>
      <xdr:rowOff>0</xdr:rowOff>
    </xdr:from>
    <xdr:ext cx="194454" cy="557466"/>
    <xdr:sp macro="" textlink="">
      <xdr:nvSpPr>
        <xdr:cNvPr id="3031" name="TextBox 3030">
          <a:extLst>
            <a:ext uri="{FF2B5EF4-FFF2-40B4-BE49-F238E27FC236}">
              <a16:creationId xmlns:a16="http://schemas.microsoft.com/office/drawing/2014/main" id="{C7A831ED-CCF5-4AE7-B9BE-5C062071912C}"/>
            </a:ext>
          </a:extLst>
        </xdr:cNvPr>
        <xdr:cNvSpPr txBox="1"/>
      </xdr:nvSpPr>
      <xdr:spPr>
        <a:xfrm>
          <a:off x="8702488" y="4841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589</xdr:row>
      <xdr:rowOff>0</xdr:rowOff>
    </xdr:from>
    <xdr:ext cx="194454" cy="557466"/>
    <xdr:sp macro="" textlink="">
      <xdr:nvSpPr>
        <xdr:cNvPr id="3032" name="TextBox 3031">
          <a:extLst>
            <a:ext uri="{FF2B5EF4-FFF2-40B4-BE49-F238E27FC236}">
              <a16:creationId xmlns:a16="http://schemas.microsoft.com/office/drawing/2014/main" id="{3A3F60D3-8DF6-4000-9A94-6129DA06C0AF}"/>
            </a:ext>
          </a:extLst>
        </xdr:cNvPr>
        <xdr:cNvSpPr txBox="1"/>
      </xdr:nvSpPr>
      <xdr:spPr>
        <a:xfrm>
          <a:off x="8702488" y="4841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589</xdr:row>
      <xdr:rowOff>0</xdr:rowOff>
    </xdr:from>
    <xdr:ext cx="194454" cy="557466"/>
    <xdr:sp macro="" textlink="">
      <xdr:nvSpPr>
        <xdr:cNvPr id="3033" name="TextBox 3032">
          <a:extLst>
            <a:ext uri="{FF2B5EF4-FFF2-40B4-BE49-F238E27FC236}">
              <a16:creationId xmlns:a16="http://schemas.microsoft.com/office/drawing/2014/main" id="{654BE048-757C-4688-970D-D479ED9F833C}"/>
            </a:ext>
          </a:extLst>
        </xdr:cNvPr>
        <xdr:cNvSpPr txBox="1"/>
      </xdr:nvSpPr>
      <xdr:spPr>
        <a:xfrm>
          <a:off x="8683438" y="4841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589</xdr:row>
      <xdr:rowOff>0</xdr:rowOff>
    </xdr:from>
    <xdr:ext cx="194454" cy="557466"/>
    <xdr:sp macro="" textlink="">
      <xdr:nvSpPr>
        <xdr:cNvPr id="3034" name="TextBox 3033">
          <a:extLst>
            <a:ext uri="{FF2B5EF4-FFF2-40B4-BE49-F238E27FC236}">
              <a16:creationId xmlns:a16="http://schemas.microsoft.com/office/drawing/2014/main" id="{2967D06E-AC84-4711-A66D-79BAB52A77D6}"/>
            </a:ext>
          </a:extLst>
        </xdr:cNvPr>
        <xdr:cNvSpPr txBox="1"/>
      </xdr:nvSpPr>
      <xdr:spPr>
        <a:xfrm>
          <a:off x="8702488" y="4841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589</xdr:row>
      <xdr:rowOff>0</xdr:rowOff>
    </xdr:from>
    <xdr:ext cx="194454" cy="557466"/>
    <xdr:sp macro="" textlink="">
      <xdr:nvSpPr>
        <xdr:cNvPr id="3035" name="TextBox 3034">
          <a:extLst>
            <a:ext uri="{FF2B5EF4-FFF2-40B4-BE49-F238E27FC236}">
              <a16:creationId xmlns:a16="http://schemas.microsoft.com/office/drawing/2014/main" id="{E3A5F5E3-21BB-48E3-AF9C-ECA6B4CC91B1}"/>
            </a:ext>
          </a:extLst>
        </xdr:cNvPr>
        <xdr:cNvSpPr txBox="1"/>
      </xdr:nvSpPr>
      <xdr:spPr>
        <a:xfrm>
          <a:off x="8702488" y="4841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589</xdr:row>
      <xdr:rowOff>0</xdr:rowOff>
    </xdr:from>
    <xdr:ext cx="194454" cy="557466"/>
    <xdr:sp macro="" textlink="">
      <xdr:nvSpPr>
        <xdr:cNvPr id="3036" name="TextBox 3035">
          <a:extLst>
            <a:ext uri="{FF2B5EF4-FFF2-40B4-BE49-F238E27FC236}">
              <a16:creationId xmlns:a16="http://schemas.microsoft.com/office/drawing/2014/main" id="{F1421C1A-35E9-4ED0-9694-024F9E7B57AC}"/>
            </a:ext>
          </a:extLst>
        </xdr:cNvPr>
        <xdr:cNvSpPr txBox="1"/>
      </xdr:nvSpPr>
      <xdr:spPr>
        <a:xfrm>
          <a:off x="8702488" y="4841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589</xdr:row>
      <xdr:rowOff>0</xdr:rowOff>
    </xdr:from>
    <xdr:ext cx="194454" cy="557466"/>
    <xdr:sp macro="" textlink="">
      <xdr:nvSpPr>
        <xdr:cNvPr id="3037" name="TextBox 3036">
          <a:extLst>
            <a:ext uri="{FF2B5EF4-FFF2-40B4-BE49-F238E27FC236}">
              <a16:creationId xmlns:a16="http://schemas.microsoft.com/office/drawing/2014/main" id="{8BA0B3FF-9373-4149-A0BA-A2DC0E198B01}"/>
            </a:ext>
          </a:extLst>
        </xdr:cNvPr>
        <xdr:cNvSpPr txBox="1"/>
      </xdr:nvSpPr>
      <xdr:spPr>
        <a:xfrm>
          <a:off x="8702488" y="4841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589</xdr:row>
      <xdr:rowOff>0</xdr:rowOff>
    </xdr:from>
    <xdr:ext cx="194454" cy="557466"/>
    <xdr:sp macro="" textlink="">
      <xdr:nvSpPr>
        <xdr:cNvPr id="3038" name="TextBox 3037">
          <a:extLst>
            <a:ext uri="{FF2B5EF4-FFF2-40B4-BE49-F238E27FC236}">
              <a16:creationId xmlns:a16="http://schemas.microsoft.com/office/drawing/2014/main" id="{99B01270-99B0-413E-87E2-0826FFADF06F}"/>
            </a:ext>
          </a:extLst>
        </xdr:cNvPr>
        <xdr:cNvSpPr txBox="1"/>
      </xdr:nvSpPr>
      <xdr:spPr>
        <a:xfrm>
          <a:off x="8702488" y="4841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589</xdr:row>
      <xdr:rowOff>0</xdr:rowOff>
    </xdr:from>
    <xdr:ext cx="194454" cy="557466"/>
    <xdr:sp macro="" textlink="">
      <xdr:nvSpPr>
        <xdr:cNvPr id="3039" name="TextBox 3038">
          <a:extLst>
            <a:ext uri="{FF2B5EF4-FFF2-40B4-BE49-F238E27FC236}">
              <a16:creationId xmlns:a16="http://schemas.microsoft.com/office/drawing/2014/main" id="{90BB2084-26A6-460D-86A6-CBFD3B9EC59A}"/>
            </a:ext>
          </a:extLst>
        </xdr:cNvPr>
        <xdr:cNvSpPr txBox="1"/>
      </xdr:nvSpPr>
      <xdr:spPr>
        <a:xfrm>
          <a:off x="8702488" y="4841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589</xdr:row>
      <xdr:rowOff>0</xdr:rowOff>
    </xdr:from>
    <xdr:ext cx="194454" cy="557466"/>
    <xdr:sp macro="" textlink="">
      <xdr:nvSpPr>
        <xdr:cNvPr id="3040" name="TextBox 3039">
          <a:extLst>
            <a:ext uri="{FF2B5EF4-FFF2-40B4-BE49-F238E27FC236}">
              <a16:creationId xmlns:a16="http://schemas.microsoft.com/office/drawing/2014/main" id="{998866C2-FF5E-466A-9EB9-D77F9F99BEEA}"/>
            </a:ext>
          </a:extLst>
        </xdr:cNvPr>
        <xdr:cNvSpPr txBox="1"/>
      </xdr:nvSpPr>
      <xdr:spPr>
        <a:xfrm>
          <a:off x="8683438" y="4841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589</xdr:row>
      <xdr:rowOff>0</xdr:rowOff>
    </xdr:from>
    <xdr:ext cx="194454" cy="557466"/>
    <xdr:sp macro="" textlink="">
      <xdr:nvSpPr>
        <xdr:cNvPr id="3041" name="TextBox 3040">
          <a:extLst>
            <a:ext uri="{FF2B5EF4-FFF2-40B4-BE49-F238E27FC236}">
              <a16:creationId xmlns:a16="http://schemas.microsoft.com/office/drawing/2014/main" id="{5BD9F204-D37B-4C00-8735-045BA81DBD6C}"/>
            </a:ext>
          </a:extLst>
        </xdr:cNvPr>
        <xdr:cNvSpPr txBox="1"/>
      </xdr:nvSpPr>
      <xdr:spPr>
        <a:xfrm>
          <a:off x="8702488" y="4841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589</xdr:row>
      <xdr:rowOff>0</xdr:rowOff>
    </xdr:from>
    <xdr:ext cx="194454" cy="557466"/>
    <xdr:sp macro="" textlink="">
      <xdr:nvSpPr>
        <xdr:cNvPr id="3042" name="TextBox 3041">
          <a:extLst>
            <a:ext uri="{FF2B5EF4-FFF2-40B4-BE49-F238E27FC236}">
              <a16:creationId xmlns:a16="http://schemas.microsoft.com/office/drawing/2014/main" id="{59E06C5D-32B0-436A-BB12-4F84242BD266}"/>
            </a:ext>
          </a:extLst>
        </xdr:cNvPr>
        <xdr:cNvSpPr txBox="1"/>
      </xdr:nvSpPr>
      <xdr:spPr>
        <a:xfrm>
          <a:off x="8702488" y="4841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589</xdr:row>
      <xdr:rowOff>0</xdr:rowOff>
    </xdr:from>
    <xdr:ext cx="194454" cy="557466"/>
    <xdr:sp macro="" textlink="">
      <xdr:nvSpPr>
        <xdr:cNvPr id="3043" name="TextBox 3042">
          <a:extLst>
            <a:ext uri="{FF2B5EF4-FFF2-40B4-BE49-F238E27FC236}">
              <a16:creationId xmlns:a16="http://schemas.microsoft.com/office/drawing/2014/main" id="{0819AF88-4F88-4702-85D2-A1F042401972}"/>
            </a:ext>
          </a:extLst>
        </xdr:cNvPr>
        <xdr:cNvSpPr txBox="1"/>
      </xdr:nvSpPr>
      <xdr:spPr>
        <a:xfrm>
          <a:off x="8702488" y="4841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589</xdr:row>
      <xdr:rowOff>0</xdr:rowOff>
    </xdr:from>
    <xdr:ext cx="194454" cy="557466"/>
    <xdr:sp macro="" textlink="">
      <xdr:nvSpPr>
        <xdr:cNvPr id="3044" name="TextBox 3043">
          <a:extLst>
            <a:ext uri="{FF2B5EF4-FFF2-40B4-BE49-F238E27FC236}">
              <a16:creationId xmlns:a16="http://schemas.microsoft.com/office/drawing/2014/main" id="{95387364-85AC-4A9B-B98A-CC9920CC7111}"/>
            </a:ext>
          </a:extLst>
        </xdr:cNvPr>
        <xdr:cNvSpPr txBox="1"/>
      </xdr:nvSpPr>
      <xdr:spPr>
        <a:xfrm>
          <a:off x="8702488" y="4841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589</xdr:row>
      <xdr:rowOff>0</xdr:rowOff>
    </xdr:from>
    <xdr:ext cx="194454" cy="557466"/>
    <xdr:sp macro="" textlink="">
      <xdr:nvSpPr>
        <xdr:cNvPr id="3045" name="TextBox 3044">
          <a:extLst>
            <a:ext uri="{FF2B5EF4-FFF2-40B4-BE49-F238E27FC236}">
              <a16:creationId xmlns:a16="http://schemas.microsoft.com/office/drawing/2014/main" id="{D4B3DF1E-AE59-4415-859C-6AF8D9B80330}"/>
            </a:ext>
          </a:extLst>
        </xdr:cNvPr>
        <xdr:cNvSpPr txBox="1"/>
      </xdr:nvSpPr>
      <xdr:spPr>
        <a:xfrm>
          <a:off x="8702488" y="4841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589</xdr:row>
      <xdr:rowOff>0</xdr:rowOff>
    </xdr:from>
    <xdr:ext cx="194454" cy="557466"/>
    <xdr:sp macro="" textlink="">
      <xdr:nvSpPr>
        <xdr:cNvPr id="3046" name="TextBox 3045">
          <a:extLst>
            <a:ext uri="{FF2B5EF4-FFF2-40B4-BE49-F238E27FC236}">
              <a16:creationId xmlns:a16="http://schemas.microsoft.com/office/drawing/2014/main" id="{3DADF77C-F0EA-4561-864C-14BEA79AD3D8}"/>
            </a:ext>
          </a:extLst>
        </xdr:cNvPr>
        <xdr:cNvSpPr txBox="1"/>
      </xdr:nvSpPr>
      <xdr:spPr>
        <a:xfrm>
          <a:off x="8702488" y="4841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590</xdr:row>
      <xdr:rowOff>0</xdr:rowOff>
    </xdr:from>
    <xdr:ext cx="194454" cy="557466"/>
    <xdr:sp macro="" textlink="">
      <xdr:nvSpPr>
        <xdr:cNvPr id="3047" name="TextBox 3046">
          <a:extLst>
            <a:ext uri="{FF2B5EF4-FFF2-40B4-BE49-F238E27FC236}">
              <a16:creationId xmlns:a16="http://schemas.microsoft.com/office/drawing/2014/main" id="{7EEACB3D-039F-42A9-8E97-F5230A933FF8}"/>
            </a:ext>
          </a:extLst>
        </xdr:cNvPr>
        <xdr:cNvSpPr txBox="1"/>
      </xdr:nvSpPr>
      <xdr:spPr>
        <a:xfrm>
          <a:off x="8683438" y="4917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590</xdr:row>
      <xdr:rowOff>0</xdr:rowOff>
    </xdr:from>
    <xdr:ext cx="194454" cy="557466"/>
    <xdr:sp macro="" textlink="">
      <xdr:nvSpPr>
        <xdr:cNvPr id="3048" name="TextBox 3047">
          <a:extLst>
            <a:ext uri="{FF2B5EF4-FFF2-40B4-BE49-F238E27FC236}">
              <a16:creationId xmlns:a16="http://schemas.microsoft.com/office/drawing/2014/main" id="{484FE532-38C2-46F4-98F4-BA90A524FD5C}"/>
            </a:ext>
          </a:extLst>
        </xdr:cNvPr>
        <xdr:cNvSpPr txBox="1"/>
      </xdr:nvSpPr>
      <xdr:spPr>
        <a:xfrm>
          <a:off x="8702488" y="4917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590</xdr:row>
      <xdr:rowOff>0</xdr:rowOff>
    </xdr:from>
    <xdr:ext cx="194454" cy="557466"/>
    <xdr:sp macro="" textlink="">
      <xdr:nvSpPr>
        <xdr:cNvPr id="3049" name="TextBox 3048">
          <a:extLst>
            <a:ext uri="{FF2B5EF4-FFF2-40B4-BE49-F238E27FC236}">
              <a16:creationId xmlns:a16="http://schemas.microsoft.com/office/drawing/2014/main" id="{92395D6A-D347-4392-AB9D-910759787797}"/>
            </a:ext>
          </a:extLst>
        </xdr:cNvPr>
        <xdr:cNvSpPr txBox="1"/>
      </xdr:nvSpPr>
      <xdr:spPr>
        <a:xfrm>
          <a:off x="8702488" y="4917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590</xdr:row>
      <xdr:rowOff>0</xdr:rowOff>
    </xdr:from>
    <xdr:ext cx="194454" cy="557466"/>
    <xdr:sp macro="" textlink="">
      <xdr:nvSpPr>
        <xdr:cNvPr id="3050" name="TextBox 3049">
          <a:extLst>
            <a:ext uri="{FF2B5EF4-FFF2-40B4-BE49-F238E27FC236}">
              <a16:creationId xmlns:a16="http://schemas.microsoft.com/office/drawing/2014/main" id="{7D7A697D-8780-477F-9DD1-F096A8B0FA96}"/>
            </a:ext>
          </a:extLst>
        </xdr:cNvPr>
        <xdr:cNvSpPr txBox="1"/>
      </xdr:nvSpPr>
      <xdr:spPr>
        <a:xfrm>
          <a:off x="8702488" y="4917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590</xdr:row>
      <xdr:rowOff>0</xdr:rowOff>
    </xdr:from>
    <xdr:ext cx="194454" cy="557466"/>
    <xdr:sp macro="" textlink="">
      <xdr:nvSpPr>
        <xdr:cNvPr id="3051" name="TextBox 3050">
          <a:extLst>
            <a:ext uri="{FF2B5EF4-FFF2-40B4-BE49-F238E27FC236}">
              <a16:creationId xmlns:a16="http://schemas.microsoft.com/office/drawing/2014/main" id="{E55DA464-6B00-4D1B-98E1-0CEF49CFD932}"/>
            </a:ext>
          </a:extLst>
        </xdr:cNvPr>
        <xdr:cNvSpPr txBox="1"/>
      </xdr:nvSpPr>
      <xdr:spPr>
        <a:xfrm>
          <a:off x="8702488" y="4917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590</xdr:row>
      <xdr:rowOff>0</xdr:rowOff>
    </xdr:from>
    <xdr:ext cx="194454" cy="557466"/>
    <xdr:sp macro="" textlink="">
      <xdr:nvSpPr>
        <xdr:cNvPr id="3052" name="TextBox 3051">
          <a:extLst>
            <a:ext uri="{FF2B5EF4-FFF2-40B4-BE49-F238E27FC236}">
              <a16:creationId xmlns:a16="http://schemas.microsoft.com/office/drawing/2014/main" id="{93F7DB1A-1B42-457B-B487-C82416BA53A9}"/>
            </a:ext>
          </a:extLst>
        </xdr:cNvPr>
        <xdr:cNvSpPr txBox="1"/>
      </xdr:nvSpPr>
      <xdr:spPr>
        <a:xfrm>
          <a:off x="8702488" y="4917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590</xdr:row>
      <xdr:rowOff>0</xdr:rowOff>
    </xdr:from>
    <xdr:ext cx="194454" cy="557466"/>
    <xdr:sp macro="" textlink="">
      <xdr:nvSpPr>
        <xdr:cNvPr id="3053" name="TextBox 3052">
          <a:extLst>
            <a:ext uri="{FF2B5EF4-FFF2-40B4-BE49-F238E27FC236}">
              <a16:creationId xmlns:a16="http://schemas.microsoft.com/office/drawing/2014/main" id="{866C82E7-CB9A-4D79-A7E0-2176391AE719}"/>
            </a:ext>
          </a:extLst>
        </xdr:cNvPr>
        <xdr:cNvSpPr txBox="1"/>
      </xdr:nvSpPr>
      <xdr:spPr>
        <a:xfrm>
          <a:off x="8702488" y="4917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590</xdr:row>
      <xdr:rowOff>0</xdr:rowOff>
    </xdr:from>
    <xdr:ext cx="194454" cy="557466"/>
    <xdr:sp macro="" textlink="">
      <xdr:nvSpPr>
        <xdr:cNvPr id="3054" name="TextBox 3053">
          <a:extLst>
            <a:ext uri="{FF2B5EF4-FFF2-40B4-BE49-F238E27FC236}">
              <a16:creationId xmlns:a16="http://schemas.microsoft.com/office/drawing/2014/main" id="{49240024-0126-4FF8-B044-5213F355C30F}"/>
            </a:ext>
          </a:extLst>
        </xdr:cNvPr>
        <xdr:cNvSpPr txBox="1"/>
      </xdr:nvSpPr>
      <xdr:spPr>
        <a:xfrm>
          <a:off x="8683438" y="4917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590</xdr:row>
      <xdr:rowOff>0</xdr:rowOff>
    </xdr:from>
    <xdr:ext cx="194454" cy="557466"/>
    <xdr:sp macro="" textlink="">
      <xdr:nvSpPr>
        <xdr:cNvPr id="3055" name="TextBox 3054">
          <a:extLst>
            <a:ext uri="{FF2B5EF4-FFF2-40B4-BE49-F238E27FC236}">
              <a16:creationId xmlns:a16="http://schemas.microsoft.com/office/drawing/2014/main" id="{CD447739-1576-4338-99FC-5C5D557D4F9E}"/>
            </a:ext>
          </a:extLst>
        </xdr:cNvPr>
        <xdr:cNvSpPr txBox="1"/>
      </xdr:nvSpPr>
      <xdr:spPr>
        <a:xfrm>
          <a:off x="8702488" y="4917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590</xdr:row>
      <xdr:rowOff>0</xdr:rowOff>
    </xdr:from>
    <xdr:ext cx="194454" cy="557466"/>
    <xdr:sp macro="" textlink="">
      <xdr:nvSpPr>
        <xdr:cNvPr id="3056" name="TextBox 3055">
          <a:extLst>
            <a:ext uri="{FF2B5EF4-FFF2-40B4-BE49-F238E27FC236}">
              <a16:creationId xmlns:a16="http://schemas.microsoft.com/office/drawing/2014/main" id="{37600421-5627-45FC-AEE0-07C8B2FE6B66}"/>
            </a:ext>
          </a:extLst>
        </xdr:cNvPr>
        <xdr:cNvSpPr txBox="1"/>
      </xdr:nvSpPr>
      <xdr:spPr>
        <a:xfrm>
          <a:off x="8702488" y="4917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590</xdr:row>
      <xdr:rowOff>0</xdr:rowOff>
    </xdr:from>
    <xdr:ext cx="194454" cy="557466"/>
    <xdr:sp macro="" textlink="">
      <xdr:nvSpPr>
        <xdr:cNvPr id="3057" name="TextBox 3056">
          <a:extLst>
            <a:ext uri="{FF2B5EF4-FFF2-40B4-BE49-F238E27FC236}">
              <a16:creationId xmlns:a16="http://schemas.microsoft.com/office/drawing/2014/main" id="{660A09D6-6507-480B-AD96-548720E5B9F1}"/>
            </a:ext>
          </a:extLst>
        </xdr:cNvPr>
        <xdr:cNvSpPr txBox="1"/>
      </xdr:nvSpPr>
      <xdr:spPr>
        <a:xfrm>
          <a:off x="8702488" y="4917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590</xdr:row>
      <xdr:rowOff>0</xdr:rowOff>
    </xdr:from>
    <xdr:ext cx="194454" cy="557466"/>
    <xdr:sp macro="" textlink="">
      <xdr:nvSpPr>
        <xdr:cNvPr id="3058" name="TextBox 3057">
          <a:extLst>
            <a:ext uri="{FF2B5EF4-FFF2-40B4-BE49-F238E27FC236}">
              <a16:creationId xmlns:a16="http://schemas.microsoft.com/office/drawing/2014/main" id="{15B95EEC-BF72-44F9-9AA9-6EC930BF3248}"/>
            </a:ext>
          </a:extLst>
        </xdr:cNvPr>
        <xdr:cNvSpPr txBox="1"/>
      </xdr:nvSpPr>
      <xdr:spPr>
        <a:xfrm>
          <a:off x="8702488" y="4917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590</xdr:row>
      <xdr:rowOff>0</xdr:rowOff>
    </xdr:from>
    <xdr:ext cx="194454" cy="557466"/>
    <xdr:sp macro="" textlink="">
      <xdr:nvSpPr>
        <xdr:cNvPr id="3059" name="TextBox 3058">
          <a:extLst>
            <a:ext uri="{FF2B5EF4-FFF2-40B4-BE49-F238E27FC236}">
              <a16:creationId xmlns:a16="http://schemas.microsoft.com/office/drawing/2014/main" id="{8EC43866-60C9-4E99-8528-97DFCB41C2CB}"/>
            </a:ext>
          </a:extLst>
        </xdr:cNvPr>
        <xdr:cNvSpPr txBox="1"/>
      </xdr:nvSpPr>
      <xdr:spPr>
        <a:xfrm>
          <a:off x="8702488" y="4917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590</xdr:row>
      <xdr:rowOff>0</xdr:rowOff>
    </xdr:from>
    <xdr:ext cx="194454" cy="557466"/>
    <xdr:sp macro="" textlink="">
      <xdr:nvSpPr>
        <xdr:cNvPr id="3060" name="TextBox 3059">
          <a:extLst>
            <a:ext uri="{FF2B5EF4-FFF2-40B4-BE49-F238E27FC236}">
              <a16:creationId xmlns:a16="http://schemas.microsoft.com/office/drawing/2014/main" id="{E55E3F87-6A5D-47CD-BE77-7A942A3A8FB9}"/>
            </a:ext>
          </a:extLst>
        </xdr:cNvPr>
        <xdr:cNvSpPr txBox="1"/>
      </xdr:nvSpPr>
      <xdr:spPr>
        <a:xfrm>
          <a:off x="8702488" y="4917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590</xdr:row>
      <xdr:rowOff>0</xdr:rowOff>
    </xdr:from>
    <xdr:ext cx="194454" cy="557466"/>
    <xdr:sp macro="" textlink="">
      <xdr:nvSpPr>
        <xdr:cNvPr id="3061" name="TextBox 3060">
          <a:extLst>
            <a:ext uri="{FF2B5EF4-FFF2-40B4-BE49-F238E27FC236}">
              <a16:creationId xmlns:a16="http://schemas.microsoft.com/office/drawing/2014/main" id="{4D822E6E-DEB3-47C7-87D4-03F14FD2621C}"/>
            </a:ext>
          </a:extLst>
        </xdr:cNvPr>
        <xdr:cNvSpPr txBox="1"/>
      </xdr:nvSpPr>
      <xdr:spPr>
        <a:xfrm>
          <a:off x="8683438" y="4917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590</xdr:row>
      <xdr:rowOff>0</xdr:rowOff>
    </xdr:from>
    <xdr:ext cx="194454" cy="557466"/>
    <xdr:sp macro="" textlink="">
      <xdr:nvSpPr>
        <xdr:cNvPr id="3062" name="TextBox 3061">
          <a:extLst>
            <a:ext uri="{FF2B5EF4-FFF2-40B4-BE49-F238E27FC236}">
              <a16:creationId xmlns:a16="http://schemas.microsoft.com/office/drawing/2014/main" id="{8E709270-7EB1-4715-A717-DF6D502BADDA}"/>
            </a:ext>
          </a:extLst>
        </xdr:cNvPr>
        <xdr:cNvSpPr txBox="1"/>
      </xdr:nvSpPr>
      <xdr:spPr>
        <a:xfrm>
          <a:off x="8702488" y="4917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590</xdr:row>
      <xdr:rowOff>0</xdr:rowOff>
    </xdr:from>
    <xdr:ext cx="194454" cy="557466"/>
    <xdr:sp macro="" textlink="">
      <xdr:nvSpPr>
        <xdr:cNvPr id="3063" name="TextBox 3062">
          <a:extLst>
            <a:ext uri="{FF2B5EF4-FFF2-40B4-BE49-F238E27FC236}">
              <a16:creationId xmlns:a16="http://schemas.microsoft.com/office/drawing/2014/main" id="{0B8B1184-F97E-4611-857B-866DAE240301}"/>
            </a:ext>
          </a:extLst>
        </xdr:cNvPr>
        <xdr:cNvSpPr txBox="1"/>
      </xdr:nvSpPr>
      <xdr:spPr>
        <a:xfrm>
          <a:off x="8702488" y="4917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590</xdr:row>
      <xdr:rowOff>0</xdr:rowOff>
    </xdr:from>
    <xdr:ext cx="194454" cy="557466"/>
    <xdr:sp macro="" textlink="">
      <xdr:nvSpPr>
        <xdr:cNvPr id="3064" name="TextBox 3063">
          <a:extLst>
            <a:ext uri="{FF2B5EF4-FFF2-40B4-BE49-F238E27FC236}">
              <a16:creationId xmlns:a16="http://schemas.microsoft.com/office/drawing/2014/main" id="{5F5CE841-1B9C-4838-A07B-5CECE8866FC7}"/>
            </a:ext>
          </a:extLst>
        </xdr:cNvPr>
        <xdr:cNvSpPr txBox="1"/>
      </xdr:nvSpPr>
      <xdr:spPr>
        <a:xfrm>
          <a:off x="8702488" y="4917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590</xdr:row>
      <xdr:rowOff>0</xdr:rowOff>
    </xdr:from>
    <xdr:ext cx="194454" cy="557466"/>
    <xdr:sp macro="" textlink="">
      <xdr:nvSpPr>
        <xdr:cNvPr id="3065" name="TextBox 3064">
          <a:extLst>
            <a:ext uri="{FF2B5EF4-FFF2-40B4-BE49-F238E27FC236}">
              <a16:creationId xmlns:a16="http://schemas.microsoft.com/office/drawing/2014/main" id="{D02D085A-171D-4A21-9760-B5484193FE45}"/>
            </a:ext>
          </a:extLst>
        </xdr:cNvPr>
        <xdr:cNvSpPr txBox="1"/>
      </xdr:nvSpPr>
      <xdr:spPr>
        <a:xfrm>
          <a:off x="8702488" y="4917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590</xdr:row>
      <xdr:rowOff>0</xdr:rowOff>
    </xdr:from>
    <xdr:ext cx="194454" cy="557466"/>
    <xdr:sp macro="" textlink="">
      <xdr:nvSpPr>
        <xdr:cNvPr id="3066" name="TextBox 3065">
          <a:extLst>
            <a:ext uri="{FF2B5EF4-FFF2-40B4-BE49-F238E27FC236}">
              <a16:creationId xmlns:a16="http://schemas.microsoft.com/office/drawing/2014/main" id="{8C3AED2E-C377-4422-A0B2-9327FE1D91E5}"/>
            </a:ext>
          </a:extLst>
        </xdr:cNvPr>
        <xdr:cNvSpPr txBox="1"/>
      </xdr:nvSpPr>
      <xdr:spPr>
        <a:xfrm>
          <a:off x="8702488" y="4917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590</xdr:row>
      <xdr:rowOff>0</xdr:rowOff>
    </xdr:from>
    <xdr:ext cx="194454" cy="557466"/>
    <xdr:sp macro="" textlink="">
      <xdr:nvSpPr>
        <xdr:cNvPr id="3067" name="TextBox 3066">
          <a:extLst>
            <a:ext uri="{FF2B5EF4-FFF2-40B4-BE49-F238E27FC236}">
              <a16:creationId xmlns:a16="http://schemas.microsoft.com/office/drawing/2014/main" id="{11CE8E55-48A4-4547-96DB-B21C7FDB37AD}"/>
            </a:ext>
          </a:extLst>
        </xdr:cNvPr>
        <xdr:cNvSpPr txBox="1"/>
      </xdr:nvSpPr>
      <xdr:spPr>
        <a:xfrm>
          <a:off x="8702488" y="4917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590</xdr:row>
      <xdr:rowOff>0</xdr:rowOff>
    </xdr:from>
    <xdr:ext cx="194454" cy="557466"/>
    <xdr:sp macro="" textlink="">
      <xdr:nvSpPr>
        <xdr:cNvPr id="3068" name="TextBox 3067">
          <a:extLst>
            <a:ext uri="{FF2B5EF4-FFF2-40B4-BE49-F238E27FC236}">
              <a16:creationId xmlns:a16="http://schemas.microsoft.com/office/drawing/2014/main" id="{CA4A8859-9BA3-4A83-8DDD-B83AA45FE67B}"/>
            </a:ext>
          </a:extLst>
        </xdr:cNvPr>
        <xdr:cNvSpPr txBox="1"/>
      </xdr:nvSpPr>
      <xdr:spPr>
        <a:xfrm>
          <a:off x="8683438" y="4917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590</xdr:row>
      <xdr:rowOff>0</xdr:rowOff>
    </xdr:from>
    <xdr:ext cx="194454" cy="557466"/>
    <xdr:sp macro="" textlink="">
      <xdr:nvSpPr>
        <xdr:cNvPr id="3069" name="TextBox 3068">
          <a:extLst>
            <a:ext uri="{FF2B5EF4-FFF2-40B4-BE49-F238E27FC236}">
              <a16:creationId xmlns:a16="http://schemas.microsoft.com/office/drawing/2014/main" id="{0B94CA92-4213-403D-BBAE-2EFB140DEBC7}"/>
            </a:ext>
          </a:extLst>
        </xdr:cNvPr>
        <xdr:cNvSpPr txBox="1"/>
      </xdr:nvSpPr>
      <xdr:spPr>
        <a:xfrm>
          <a:off x="8702488" y="4917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590</xdr:row>
      <xdr:rowOff>0</xdr:rowOff>
    </xdr:from>
    <xdr:ext cx="194454" cy="557466"/>
    <xdr:sp macro="" textlink="">
      <xdr:nvSpPr>
        <xdr:cNvPr id="3070" name="TextBox 3069">
          <a:extLst>
            <a:ext uri="{FF2B5EF4-FFF2-40B4-BE49-F238E27FC236}">
              <a16:creationId xmlns:a16="http://schemas.microsoft.com/office/drawing/2014/main" id="{64A4DC3B-ECE9-4825-94AA-321948E96244}"/>
            </a:ext>
          </a:extLst>
        </xdr:cNvPr>
        <xdr:cNvSpPr txBox="1"/>
      </xdr:nvSpPr>
      <xdr:spPr>
        <a:xfrm>
          <a:off x="8702488" y="4917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590</xdr:row>
      <xdr:rowOff>0</xdr:rowOff>
    </xdr:from>
    <xdr:ext cx="194454" cy="557466"/>
    <xdr:sp macro="" textlink="">
      <xdr:nvSpPr>
        <xdr:cNvPr id="3071" name="TextBox 3070">
          <a:extLst>
            <a:ext uri="{FF2B5EF4-FFF2-40B4-BE49-F238E27FC236}">
              <a16:creationId xmlns:a16="http://schemas.microsoft.com/office/drawing/2014/main" id="{43DD1684-F702-4E40-9E7D-656CDA17DA96}"/>
            </a:ext>
          </a:extLst>
        </xdr:cNvPr>
        <xdr:cNvSpPr txBox="1"/>
      </xdr:nvSpPr>
      <xdr:spPr>
        <a:xfrm>
          <a:off x="8702488" y="4917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590</xdr:row>
      <xdr:rowOff>0</xdr:rowOff>
    </xdr:from>
    <xdr:ext cx="194454" cy="557466"/>
    <xdr:sp macro="" textlink="">
      <xdr:nvSpPr>
        <xdr:cNvPr id="3072" name="TextBox 3071">
          <a:extLst>
            <a:ext uri="{FF2B5EF4-FFF2-40B4-BE49-F238E27FC236}">
              <a16:creationId xmlns:a16="http://schemas.microsoft.com/office/drawing/2014/main" id="{89605E85-070C-468B-9881-6FC86EEDC38D}"/>
            </a:ext>
          </a:extLst>
        </xdr:cNvPr>
        <xdr:cNvSpPr txBox="1"/>
      </xdr:nvSpPr>
      <xdr:spPr>
        <a:xfrm>
          <a:off x="8702488" y="4917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590</xdr:row>
      <xdr:rowOff>0</xdr:rowOff>
    </xdr:from>
    <xdr:ext cx="194454" cy="557466"/>
    <xdr:sp macro="" textlink="">
      <xdr:nvSpPr>
        <xdr:cNvPr id="3073" name="TextBox 3072">
          <a:extLst>
            <a:ext uri="{FF2B5EF4-FFF2-40B4-BE49-F238E27FC236}">
              <a16:creationId xmlns:a16="http://schemas.microsoft.com/office/drawing/2014/main" id="{30B22AF5-266B-4B51-AAEB-7FC10F7D8878}"/>
            </a:ext>
          </a:extLst>
        </xdr:cNvPr>
        <xdr:cNvSpPr txBox="1"/>
      </xdr:nvSpPr>
      <xdr:spPr>
        <a:xfrm>
          <a:off x="8702488" y="4917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590</xdr:row>
      <xdr:rowOff>0</xdr:rowOff>
    </xdr:from>
    <xdr:ext cx="194454" cy="557466"/>
    <xdr:sp macro="" textlink="">
      <xdr:nvSpPr>
        <xdr:cNvPr id="3074" name="TextBox 3073">
          <a:extLst>
            <a:ext uri="{FF2B5EF4-FFF2-40B4-BE49-F238E27FC236}">
              <a16:creationId xmlns:a16="http://schemas.microsoft.com/office/drawing/2014/main" id="{21DF6B6F-DFC6-4F04-9F10-260925486FAE}"/>
            </a:ext>
          </a:extLst>
        </xdr:cNvPr>
        <xdr:cNvSpPr txBox="1"/>
      </xdr:nvSpPr>
      <xdr:spPr>
        <a:xfrm>
          <a:off x="8702488" y="4917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591</xdr:row>
      <xdr:rowOff>0</xdr:rowOff>
    </xdr:from>
    <xdr:ext cx="194454" cy="557466"/>
    <xdr:sp macro="" textlink="">
      <xdr:nvSpPr>
        <xdr:cNvPr id="3075" name="TextBox 3074">
          <a:extLst>
            <a:ext uri="{FF2B5EF4-FFF2-40B4-BE49-F238E27FC236}">
              <a16:creationId xmlns:a16="http://schemas.microsoft.com/office/drawing/2014/main" id="{808B2F23-DB8E-49E9-AAD3-D062C12C6DA8}"/>
            </a:ext>
          </a:extLst>
        </xdr:cNvPr>
        <xdr:cNvSpPr txBox="1"/>
      </xdr:nvSpPr>
      <xdr:spPr>
        <a:xfrm>
          <a:off x="8683438" y="4993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591</xdr:row>
      <xdr:rowOff>0</xdr:rowOff>
    </xdr:from>
    <xdr:ext cx="194454" cy="557466"/>
    <xdr:sp macro="" textlink="">
      <xdr:nvSpPr>
        <xdr:cNvPr id="3076" name="TextBox 3075">
          <a:extLst>
            <a:ext uri="{FF2B5EF4-FFF2-40B4-BE49-F238E27FC236}">
              <a16:creationId xmlns:a16="http://schemas.microsoft.com/office/drawing/2014/main" id="{13130C64-6F9D-4E73-9048-6390BB523F97}"/>
            </a:ext>
          </a:extLst>
        </xdr:cNvPr>
        <xdr:cNvSpPr txBox="1"/>
      </xdr:nvSpPr>
      <xdr:spPr>
        <a:xfrm>
          <a:off x="8702488" y="4993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591</xdr:row>
      <xdr:rowOff>0</xdr:rowOff>
    </xdr:from>
    <xdr:ext cx="194454" cy="557466"/>
    <xdr:sp macro="" textlink="">
      <xdr:nvSpPr>
        <xdr:cNvPr id="3077" name="TextBox 3076">
          <a:extLst>
            <a:ext uri="{FF2B5EF4-FFF2-40B4-BE49-F238E27FC236}">
              <a16:creationId xmlns:a16="http://schemas.microsoft.com/office/drawing/2014/main" id="{5C75229D-89DA-431C-852A-9BDB9DFB7D75}"/>
            </a:ext>
          </a:extLst>
        </xdr:cNvPr>
        <xdr:cNvSpPr txBox="1"/>
      </xdr:nvSpPr>
      <xdr:spPr>
        <a:xfrm>
          <a:off x="8702488" y="4993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591</xdr:row>
      <xdr:rowOff>0</xdr:rowOff>
    </xdr:from>
    <xdr:ext cx="194454" cy="557466"/>
    <xdr:sp macro="" textlink="">
      <xdr:nvSpPr>
        <xdr:cNvPr id="3078" name="TextBox 3077">
          <a:extLst>
            <a:ext uri="{FF2B5EF4-FFF2-40B4-BE49-F238E27FC236}">
              <a16:creationId xmlns:a16="http://schemas.microsoft.com/office/drawing/2014/main" id="{1CB46DA8-2646-47C3-A02B-7ADC5290B425}"/>
            </a:ext>
          </a:extLst>
        </xdr:cNvPr>
        <xdr:cNvSpPr txBox="1"/>
      </xdr:nvSpPr>
      <xdr:spPr>
        <a:xfrm>
          <a:off x="8702488" y="4993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591</xdr:row>
      <xdr:rowOff>0</xdr:rowOff>
    </xdr:from>
    <xdr:ext cx="194454" cy="557466"/>
    <xdr:sp macro="" textlink="">
      <xdr:nvSpPr>
        <xdr:cNvPr id="3079" name="TextBox 3078">
          <a:extLst>
            <a:ext uri="{FF2B5EF4-FFF2-40B4-BE49-F238E27FC236}">
              <a16:creationId xmlns:a16="http://schemas.microsoft.com/office/drawing/2014/main" id="{98CE5C22-DFE8-40CF-ACB8-2DE6A61816A4}"/>
            </a:ext>
          </a:extLst>
        </xdr:cNvPr>
        <xdr:cNvSpPr txBox="1"/>
      </xdr:nvSpPr>
      <xdr:spPr>
        <a:xfrm>
          <a:off x="8702488" y="4993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591</xdr:row>
      <xdr:rowOff>0</xdr:rowOff>
    </xdr:from>
    <xdr:ext cx="194454" cy="557466"/>
    <xdr:sp macro="" textlink="">
      <xdr:nvSpPr>
        <xdr:cNvPr id="3080" name="TextBox 3079">
          <a:extLst>
            <a:ext uri="{FF2B5EF4-FFF2-40B4-BE49-F238E27FC236}">
              <a16:creationId xmlns:a16="http://schemas.microsoft.com/office/drawing/2014/main" id="{86B33E60-D5B1-4B8A-BAA5-5C20A8AFE83D}"/>
            </a:ext>
          </a:extLst>
        </xdr:cNvPr>
        <xdr:cNvSpPr txBox="1"/>
      </xdr:nvSpPr>
      <xdr:spPr>
        <a:xfrm>
          <a:off x="8702488" y="4993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591</xdr:row>
      <xdr:rowOff>0</xdr:rowOff>
    </xdr:from>
    <xdr:ext cx="194454" cy="557466"/>
    <xdr:sp macro="" textlink="">
      <xdr:nvSpPr>
        <xdr:cNvPr id="3081" name="TextBox 3080">
          <a:extLst>
            <a:ext uri="{FF2B5EF4-FFF2-40B4-BE49-F238E27FC236}">
              <a16:creationId xmlns:a16="http://schemas.microsoft.com/office/drawing/2014/main" id="{C21B2455-E1E2-420D-A3DF-2CC0F268F80B}"/>
            </a:ext>
          </a:extLst>
        </xdr:cNvPr>
        <xdr:cNvSpPr txBox="1"/>
      </xdr:nvSpPr>
      <xdr:spPr>
        <a:xfrm>
          <a:off x="8702488" y="4993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591</xdr:row>
      <xdr:rowOff>0</xdr:rowOff>
    </xdr:from>
    <xdr:ext cx="194454" cy="557466"/>
    <xdr:sp macro="" textlink="">
      <xdr:nvSpPr>
        <xdr:cNvPr id="3082" name="TextBox 3081">
          <a:extLst>
            <a:ext uri="{FF2B5EF4-FFF2-40B4-BE49-F238E27FC236}">
              <a16:creationId xmlns:a16="http://schemas.microsoft.com/office/drawing/2014/main" id="{8D8AD4C9-4A9D-474D-8A14-5F844278EE4B}"/>
            </a:ext>
          </a:extLst>
        </xdr:cNvPr>
        <xdr:cNvSpPr txBox="1"/>
      </xdr:nvSpPr>
      <xdr:spPr>
        <a:xfrm>
          <a:off x="8683438" y="4993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591</xdr:row>
      <xdr:rowOff>0</xdr:rowOff>
    </xdr:from>
    <xdr:ext cx="194454" cy="557466"/>
    <xdr:sp macro="" textlink="">
      <xdr:nvSpPr>
        <xdr:cNvPr id="3083" name="TextBox 3082">
          <a:extLst>
            <a:ext uri="{FF2B5EF4-FFF2-40B4-BE49-F238E27FC236}">
              <a16:creationId xmlns:a16="http://schemas.microsoft.com/office/drawing/2014/main" id="{C6AC56D9-A5D3-4B7E-B62B-0108743E0B48}"/>
            </a:ext>
          </a:extLst>
        </xdr:cNvPr>
        <xdr:cNvSpPr txBox="1"/>
      </xdr:nvSpPr>
      <xdr:spPr>
        <a:xfrm>
          <a:off x="8702488" y="4993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591</xdr:row>
      <xdr:rowOff>0</xdr:rowOff>
    </xdr:from>
    <xdr:ext cx="194454" cy="557466"/>
    <xdr:sp macro="" textlink="">
      <xdr:nvSpPr>
        <xdr:cNvPr id="3084" name="TextBox 3083">
          <a:extLst>
            <a:ext uri="{FF2B5EF4-FFF2-40B4-BE49-F238E27FC236}">
              <a16:creationId xmlns:a16="http://schemas.microsoft.com/office/drawing/2014/main" id="{53C32BD3-0009-46A1-8D22-438233BB7DC1}"/>
            </a:ext>
          </a:extLst>
        </xdr:cNvPr>
        <xdr:cNvSpPr txBox="1"/>
      </xdr:nvSpPr>
      <xdr:spPr>
        <a:xfrm>
          <a:off x="8702488" y="4993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591</xdr:row>
      <xdr:rowOff>0</xdr:rowOff>
    </xdr:from>
    <xdr:ext cx="194454" cy="557466"/>
    <xdr:sp macro="" textlink="">
      <xdr:nvSpPr>
        <xdr:cNvPr id="3085" name="TextBox 3084">
          <a:extLst>
            <a:ext uri="{FF2B5EF4-FFF2-40B4-BE49-F238E27FC236}">
              <a16:creationId xmlns:a16="http://schemas.microsoft.com/office/drawing/2014/main" id="{0297D5CB-E8B1-432F-8CD9-0FE75D702493}"/>
            </a:ext>
          </a:extLst>
        </xdr:cNvPr>
        <xdr:cNvSpPr txBox="1"/>
      </xdr:nvSpPr>
      <xdr:spPr>
        <a:xfrm>
          <a:off x="8702488" y="4993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591</xdr:row>
      <xdr:rowOff>0</xdr:rowOff>
    </xdr:from>
    <xdr:ext cx="194454" cy="557466"/>
    <xdr:sp macro="" textlink="">
      <xdr:nvSpPr>
        <xdr:cNvPr id="3086" name="TextBox 3085">
          <a:extLst>
            <a:ext uri="{FF2B5EF4-FFF2-40B4-BE49-F238E27FC236}">
              <a16:creationId xmlns:a16="http://schemas.microsoft.com/office/drawing/2014/main" id="{BF9E6C85-EFC2-45C8-AA81-C9F9AE200927}"/>
            </a:ext>
          </a:extLst>
        </xdr:cNvPr>
        <xdr:cNvSpPr txBox="1"/>
      </xdr:nvSpPr>
      <xdr:spPr>
        <a:xfrm>
          <a:off x="8702488" y="4993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591</xdr:row>
      <xdr:rowOff>0</xdr:rowOff>
    </xdr:from>
    <xdr:ext cx="194454" cy="557466"/>
    <xdr:sp macro="" textlink="">
      <xdr:nvSpPr>
        <xdr:cNvPr id="3087" name="TextBox 3086">
          <a:extLst>
            <a:ext uri="{FF2B5EF4-FFF2-40B4-BE49-F238E27FC236}">
              <a16:creationId xmlns:a16="http://schemas.microsoft.com/office/drawing/2014/main" id="{1873B6C9-75CA-4590-A3C3-7C6F1348EDEA}"/>
            </a:ext>
          </a:extLst>
        </xdr:cNvPr>
        <xdr:cNvSpPr txBox="1"/>
      </xdr:nvSpPr>
      <xdr:spPr>
        <a:xfrm>
          <a:off x="8702488" y="4993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591</xdr:row>
      <xdr:rowOff>0</xdr:rowOff>
    </xdr:from>
    <xdr:ext cx="194454" cy="557466"/>
    <xdr:sp macro="" textlink="">
      <xdr:nvSpPr>
        <xdr:cNvPr id="3088" name="TextBox 3087">
          <a:extLst>
            <a:ext uri="{FF2B5EF4-FFF2-40B4-BE49-F238E27FC236}">
              <a16:creationId xmlns:a16="http://schemas.microsoft.com/office/drawing/2014/main" id="{470483F0-D957-4CF5-AAAD-F5D297B2D378}"/>
            </a:ext>
          </a:extLst>
        </xdr:cNvPr>
        <xdr:cNvSpPr txBox="1"/>
      </xdr:nvSpPr>
      <xdr:spPr>
        <a:xfrm>
          <a:off x="8702488" y="4993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591</xdr:row>
      <xdr:rowOff>0</xdr:rowOff>
    </xdr:from>
    <xdr:ext cx="194454" cy="557466"/>
    <xdr:sp macro="" textlink="">
      <xdr:nvSpPr>
        <xdr:cNvPr id="3089" name="TextBox 3088">
          <a:extLst>
            <a:ext uri="{FF2B5EF4-FFF2-40B4-BE49-F238E27FC236}">
              <a16:creationId xmlns:a16="http://schemas.microsoft.com/office/drawing/2014/main" id="{AE978A32-867D-49D1-8814-E4525393204B}"/>
            </a:ext>
          </a:extLst>
        </xdr:cNvPr>
        <xdr:cNvSpPr txBox="1"/>
      </xdr:nvSpPr>
      <xdr:spPr>
        <a:xfrm>
          <a:off x="8683438" y="4993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591</xdr:row>
      <xdr:rowOff>0</xdr:rowOff>
    </xdr:from>
    <xdr:ext cx="194454" cy="557466"/>
    <xdr:sp macro="" textlink="">
      <xdr:nvSpPr>
        <xdr:cNvPr id="3090" name="TextBox 3089">
          <a:extLst>
            <a:ext uri="{FF2B5EF4-FFF2-40B4-BE49-F238E27FC236}">
              <a16:creationId xmlns:a16="http://schemas.microsoft.com/office/drawing/2014/main" id="{957E7510-1F95-40E6-A51A-7DC9EFF3058A}"/>
            </a:ext>
          </a:extLst>
        </xdr:cNvPr>
        <xdr:cNvSpPr txBox="1"/>
      </xdr:nvSpPr>
      <xdr:spPr>
        <a:xfrm>
          <a:off x="8702488" y="4993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591</xdr:row>
      <xdr:rowOff>0</xdr:rowOff>
    </xdr:from>
    <xdr:ext cx="194454" cy="557466"/>
    <xdr:sp macro="" textlink="">
      <xdr:nvSpPr>
        <xdr:cNvPr id="3091" name="TextBox 3090">
          <a:extLst>
            <a:ext uri="{FF2B5EF4-FFF2-40B4-BE49-F238E27FC236}">
              <a16:creationId xmlns:a16="http://schemas.microsoft.com/office/drawing/2014/main" id="{8B8C6B43-F15D-4E68-9219-B023EA727256}"/>
            </a:ext>
          </a:extLst>
        </xdr:cNvPr>
        <xdr:cNvSpPr txBox="1"/>
      </xdr:nvSpPr>
      <xdr:spPr>
        <a:xfrm>
          <a:off x="8702488" y="4993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591</xdr:row>
      <xdr:rowOff>0</xdr:rowOff>
    </xdr:from>
    <xdr:ext cx="194454" cy="557466"/>
    <xdr:sp macro="" textlink="">
      <xdr:nvSpPr>
        <xdr:cNvPr id="3092" name="TextBox 3091">
          <a:extLst>
            <a:ext uri="{FF2B5EF4-FFF2-40B4-BE49-F238E27FC236}">
              <a16:creationId xmlns:a16="http://schemas.microsoft.com/office/drawing/2014/main" id="{F740E993-C68F-42A2-9EB7-D6281422C887}"/>
            </a:ext>
          </a:extLst>
        </xdr:cNvPr>
        <xdr:cNvSpPr txBox="1"/>
      </xdr:nvSpPr>
      <xdr:spPr>
        <a:xfrm>
          <a:off x="8702488" y="4993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591</xdr:row>
      <xdr:rowOff>0</xdr:rowOff>
    </xdr:from>
    <xdr:ext cx="194454" cy="557466"/>
    <xdr:sp macro="" textlink="">
      <xdr:nvSpPr>
        <xdr:cNvPr id="3093" name="TextBox 3092">
          <a:extLst>
            <a:ext uri="{FF2B5EF4-FFF2-40B4-BE49-F238E27FC236}">
              <a16:creationId xmlns:a16="http://schemas.microsoft.com/office/drawing/2014/main" id="{8BE3E33D-0E04-46F2-A310-C86433685FB2}"/>
            </a:ext>
          </a:extLst>
        </xdr:cNvPr>
        <xdr:cNvSpPr txBox="1"/>
      </xdr:nvSpPr>
      <xdr:spPr>
        <a:xfrm>
          <a:off x="8702488" y="4993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591</xdr:row>
      <xdr:rowOff>0</xdr:rowOff>
    </xdr:from>
    <xdr:ext cx="194454" cy="557466"/>
    <xdr:sp macro="" textlink="">
      <xdr:nvSpPr>
        <xdr:cNvPr id="3094" name="TextBox 3093">
          <a:extLst>
            <a:ext uri="{FF2B5EF4-FFF2-40B4-BE49-F238E27FC236}">
              <a16:creationId xmlns:a16="http://schemas.microsoft.com/office/drawing/2014/main" id="{5C23ECBA-CC99-4CA5-8143-C75662E993EF}"/>
            </a:ext>
          </a:extLst>
        </xdr:cNvPr>
        <xdr:cNvSpPr txBox="1"/>
      </xdr:nvSpPr>
      <xdr:spPr>
        <a:xfrm>
          <a:off x="8702488" y="4993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591</xdr:row>
      <xdr:rowOff>0</xdr:rowOff>
    </xdr:from>
    <xdr:ext cx="194454" cy="557466"/>
    <xdr:sp macro="" textlink="">
      <xdr:nvSpPr>
        <xdr:cNvPr id="3095" name="TextBox 3094">
          <a:extLst>
            <a:ext uri="{FF2B5EF4-FFF2-40B4-BE49-F238E27FC236}">
              <a16:creationId xmlns:a16="http://schemas.microsoft.com/office/drawing/2014/main" id="{679EC783-B49A-407A-A977-CC9AA13F7C47}"/>
            </a:ext>
          </a:extLst>
        </xdr:cNvPr>
        <xdr:cNvSpPr txBox="1"/>
      </xdr:nvSpPr>
      <xdr:spPr>
        <a:xfrm>
          <a:off x="8702488" y="4993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591</xdr:row>
      <xdr:rowOff>0</xdr:rowOff>
    </xdr:from>
    <xdr:ext cx="194454" cy="557466"/>
    <xdr:sp macro="" textlink="">
      <xdr:nvSpPr>
        <xdr:cNvPr id="3096" name="TextBox 3095">
          <a:extLst>
            <a:ext uri="{FF2B5EF4-FFF2-40B4-BE49-F238E27FC236}">
              <a16:creationId xmlns:a16="http://schemas.microsoft.com/office/drawing/2014/main" id="{34268AF3-41B3-4EF4-82D1-D15F4EBD1478}"/>
            </a:ext>
          </a:extLst>
        </xdr:cNvPr>
        <xdr:cNvSpPr txBox="1"/>
      </xdr:nvSpPr>
      <xdr:spPr>
        <a:xfrm>
          <a:off x="8683438" y="4993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591</xdr:row>
      <xdr:rowOff>0</xdr:rowOff>
    </xdr:from>
    <xdr:ext cx="194454" cy="557466"/>
    <xdr:sp macro="" textlink="">
      <xdr:nvSpPr>
        <xdr:cNvPr id="3097" name="TextBox 3096">
          <a:extLst>
            <a:ext uri="{FF2B5EF4-FFF2-40B4-BE49-F238E27FC236}">
              <a16:creationId xmlns:a16="http://schemas.microsoft.com/office/drawing/2014/main" id="{ED95B954-98C6-408C-AE0C-C85914C1372C}"/>
            </a:ext>
          </a:extLst>
        </xdr:cNvPr>
        <xdr:cNvSpPr txBox="1"/>
      </xdr:nvSpPr>
      <xdr:spPr>
        <a:xfrm>
          <a:off x="8702488" y="4993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591</xdr:row>
      <xdr:rowOff>0</xdr:rowOff>
    </xdr:from>
    <xdr:ext cx="194454" cy="557466"/>
    <xdr:sp macro="" textlink="">
      <xdr:nvSpPr>
        <xdr:cNvPr id="3098" name="TextBox 3097">
          <a:extLst>
            <a:ext uri="{FF2B5EF4-FFF2-40B4-BE49-F238E27FC236}">
              <a16:creationId xmlns:a16="http://schemas.microsoft.com/office/drawing/2014/main" id="{36F289E5-66B9-4633-B688-FF8190112B1B}"/>
            </a:ext>
          </a:extLst>
        </xdr:cNvPr>
        <xdr:cNvSpPr txBox="1"/>
      </xdr:nvSpPr>
      <xdr:spPr>
        <a:xfrm>
          <a:off x="8702488" y="4993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591</xdr:row>
      <xdr:rowOff>0</xdr:rowOff>
    </xdr:from>
    <xdr:ext cx="194454" cy="557466"/>
    <xdr:sp macro="" textlink="">
      <xdr:nvSpPr>
        <xdr:cNvPr id="3099" name="TextBox 3098">
          <a:extLst>
            <a:ext uri="{FF2B5EF4-FFF2-40B4-BE49-F238E27FC236}">
              <a16:creationId xmlns:a16="http://schemas.microsoft.com/office/drawing/2014/main" id="{8BAA315E-4E3C-4E06-B087-D7B3E74F60E6}"/>
            </a:ext>
          </a:extLst>
        </xdr:cNvPr>
        <xdr:cNvSpPr txBox="1"/>
      </xdr:nvSpPr>
      <xdr:spPr>
        <a:xfrm>
          <a:off x="8702488" y="4993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591</xdr:row>
      <xdr:rowOff>0</xdr:rowOff>
    </xdr:from>
    <xdr:ext cx="194454" cy="557466"/>
    <xdr:sp macro="" textlink="">
      <xdr:nvSpPr>
        <xdr:cNvPr id="3100" name="TextBox 3099">
          <a:extLst>
            <a:ext uri="{FF2B5EF4-FFF2-40B4-BE49-F238E27FC236}">
              <a16:creationId xmlns:a16="http://schemas.microsoft.com/office/drawing/2014/main" id="{BF963E9C-B45B-406A-9EAF-59ECC33664C4}"/>
            </a:ext>
          </a:extLst>
        </xdr:cNvPr>
        <xdr:cNvSpPr txBox="1"/>
      </xdr:nvSpPr>
      <xdr:spPr>
        <a:xfrm>
          <a:off x="8702488" y="4993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591</xdr:row>
      <xdr:rowOff>0</xdr:rowOff>
    </xdr:from>
    <xdr:ext cx="194454" cy="557466"/>
    <xdr:sp macro="" textlink="">
      <xdr:nvSpPr>
        <xdr:cNvPr id="3101" name="TextBox 3100">
          <a:extLst>
            <a:ext uri="{FF2B5EF4-FFF2-40B4-BE49-F238E27FC236}">
              <a16:creationId xmlns:a16="http://schemas.microsoft.com/office/drawing/2014/main" id="{D2F0811C-BE1D-4E1E-B3D0-46A2533C9575}"/>
            </a:ext>
          </a:extLst>
        </xdr:cNvPr>
        <xdr:cNvSpPr txBox="1"/>
      </xdr:nvSpPr>
      <xdr:spPr>
        <a:xfrm>
          <a:off x="8702488" y="4993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591</xdr:row>
      <xdr:rowOff>0</xdr:rowOff>
    </xdr:from>
    <xdr:ext cx="194454" cy="557466"/>
    <xdr:sp macro="" textlink="">
      <xdr:nvSpPr>
        <xdr:cNvPr id="3102" name="TextBox 3101">
          <a:extLst>
            <a:ext uri="{FF2B5EF4-FFF2-40B4-BE49-F238E27FC236}">
              <a16:creationId xmlns:a16="http://schemas.microsoft.com/office/drawing/2014/main" id="{6F0E7471-083C-4864-8D60-5D27466FFB80}"/>
            </a:ext>
          </a:extLst>
        </xdr:cNvPr>
        <xdr:cNvSpPr txBox="1"/>
      </xdr:nvSpPr>
      <xdr:spPr>
        <a:xfrm>
          <a:off x="8702488" y="4993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592</xdr:row>
      <xdr:rowOff>0</xdr:rowOff>
    </xdr:from>
    <xdr:ext cx="194454" cy="557466"/>
    <xdr:sp macro="" textlink="">
      <xdr:nvSpPr>
        <xdr:cNvPr id="3103" name="TextBox 3102">
          <a:extLst>
            <a:ext uri="{FF2B5EF4-FFF2-40B4-BE49-F238E27FC236}">
              <a16:creationId xmlns:a16="http://schemas.microsoft.com/office/drawing/2014/main" id="{EF0A021D-148F-463F-9D6C-84E353C4A793}"/>
            </a:ext>
          </a:extLst>
        </xdr:cNvPr>
        <xdr:cNvSpPr txBox="1"/>
      </xdr:nvSpPr>
      <xdr:spPr>
        <a:xfrm>
          <a:off x="8683438" y="5070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592</xdr:row>
      <xdr:rowOff>0</xdr:rowOff>
    </xdr:from>
    <xdr:ext cx="194454" cy="557466"/>
    <xdr:sp macro="" textlink="">
      <xdr:nvSpPr>
        <xdr:cNvPr id="3104" name="TextBox 3103">
          <a:extLst>
            <a:ext uri="{FF2B5EF4-FFF2-40B4-BE49-F238E27FC236}">
              <a16:creationId xmlns:a16="http://schemas.microsoft.com/office/drawing/2014/main" id="{39A3CA57-C58D-4EAA-9B60-FE4CE8B266F4}"/>
            </a:ext>
          </a:extLst>
        </xdr:cNvPr>
        <xdr:cNvSpPr txBox="1"/>
      </xdr:nvSpPr>
      <xdr:spPr>
        <a:xfrm>
          <a:off x="8702488" y="5070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592</xdr:row>
      <xdr:rowOff>0</xdr:rowOff>
    </xdr:from>
    <xdr:ext cx="194454" cy="557466"/>
    <xdr:sp macro="" textlink="">
      <xdr:nvSpPr>
        <xdr:cNvPr id="3105" name="TextBox 3104">
          <a:extLst>
            <a:ext uri="{FF2B5EF4-FFF2-40B4-BE49-F238E27FC236}">
              <a16:creationId xmlns:a16="http://schemas.microsoft.com/office/drawing/2014/main" id="{7D2E3CF2-D02C-48AB-8EC4-25CFBCB72A7D}"/>
            </a:ext>
          </a:extLst>
        </xdr:cNvPr>
        <xdr:cNvSpPr txBox="1"/>
      </xdr:nvSpPr>
      <xdr:spPr>
        <a:xfrm>
          <a:off x="8702488" y="5070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592</xdr:row>
      <xdr:rowOff>0</xdr:rowOff>
    </xdr:from>
    <xdr:ext cx="194454" cy="557466"/>
    <xdr:sp macro="" textlink="">
      <xdr:nvSpPr>
        <xdr:cNvPr id="3106" name="TextBox 3105">
          <a:extLst>
            <a:ext uri="{FF2B5EF4-FFF2-40B4-BE49-F238E27FC236}">
              <a16:creationId xmlns:a16="http://schemas.microsoft.com/office/drawing/2014/main" id="{535D3209-D3F5-419A-97B8-2B460877EA70}"/>
            </a:ext>
          </a:extLst>
        </xdr:cNvPr>
        <xdr:cNvSpPr txBox="1"/>
      </xdr:nvSpPr>
      <xdr:spPr>
        <a:xfrm>
          <a:off x="8702488" y="5070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592</xdr:row>
      <xdr:rowOff>0</xdr:rowOff>
    </xdr:from>
    <xdr:ext cx="194454" cy="557466"/>
    <xdr:sp macro="" textlink="">
      <xdr:nvSpPr>
        <xdr:cNvPr id="3107" name="TextBox 3106">
          <a:extLst>
            <a:ext uri="{FF2B5EF4-FFF2-40B4-BE49-F238E27FC236}">
              <a16:creationId xmlns:a16="http://schemas.microsoft.com/office/drawing/2014/main" id="{72975E92-DC01-455F-B353-784E33D65F20}"/>
            </a:ext>
          </a:extLst>
        </xdr:cNvPr>
        <xdr:cNvSpPr txBox="1"/>
      </xdr:nvSpPr>
      <xdr:spPr>
        <a:xfrm>
          <a:off x="8702488" y="5070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592</xdr:row>
      <xdr:rowOff>0</xdr:rowOff>
    </xdr:from>
    <xdr:ext cx="194454" cy="557466"/>
    <xdr:sp macro="" textlink="">
      <xdr:nvSpPr>
        <xdr:cNvPr id="3108" name="TextBox 3107">
          <a:extLst>
            <a:ext uri="{FF2B5EF4-FFF2-40B4-BE49-F238E27FC236}">
              <a16:creationId xmlns:a16="http://schemas.microsoft.com/office/drawing/2014/main" id="{592D4DA6-D4E3-4561-A543-547FDF077BEB}"/>
            </a:ext>
          </a:extLst>
        </xdr:cNvPr>
        <xdr:cNvSpPr txBox="1"/>
      </xdr:nvSpPr>
      <xdr:spPr>
        <a:xfrm>
          <a:off x="8702488" y="5070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592</xdr:row>
      <xdr:rowOff>0</xdr:rowOff>
    </xdr:from>
    <xdr:ext cx="194454" cy="557466"/>
    <xdr:sp macro="" textlink="">
      <xdr:nvSpPr>
        <xdr:cNvPr id="3109" name="TextBox 3108">
          <a:extLst>
            <a:ext uri="{FF2B5EF4-FFF2-40B4-BE49-F238E27FC236}">
              <a16:creationId xmlns:a16="http://schemas.microsoft.com/office/drawing/2014/main" id="{92D05F92-7044-4BF7-8920-14E1EEFADEF5}"/>
            </a:ext>
          </a:extLst>
        </xdr:cNvPr>
        <xdr:cNvSpPr txBox="1"/>
      </xdr:nvSpPr>
      <xdr:spPr>
        <a:xfrm>
          <a:off x="8702488" y="5070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592</xdr:row>
      <xdr:rowOff>0</xdr:rowOff>
    </xdr:from>
    <xdr:ext cx="194454" cy="557466"/>
    <xdr:sp macro="" textlink="">
      <xdr:nvSpPr>
        <xdr:cNvPr id="3110" name="TextBox 3109">
          <a:extLst>
            <a:ext uri="{FF2B5EF4-FFF2-40B4-BE49-F238E27FC236}">
              <a16:creationId xmlns:a16="http://schemas.microsoft.com/office/drawing/2014/main" id="{6D72D14C-31C4-4B78-B718-8182FF42F5EC}"/>
            </a:ext>
          </a:extLst>
        </xdr:cNvPr>
        <xdr:cNvSpPr txBox="1"/>
      </xdr:nvSpPr>
      <xdr:spPr>
        <a:xfrm>
          <a:off x="8683438" y="5070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592</xdr:row>
      <xdr:rowOff>0</xdr:rowOff>
    </xdr:from>
    <xdr:ext cx="194454" cy="557466"/>
    <xdr:sp macro="" textlink="">
      <xdr:nvSpPr>
        <xdr:cNvPr id="3111" name="TextBox 3110">
          <a:extLst>
            <a:ext uri="{FF2B5EF4-FFF2-40B4-BE49-F238E27FC236}">
              <a16:creationId xmlns:a16="http://schemas.microsoft.com/office/drawing/2014/main" id="{ECB18000-EBDE-44EC-BEBC-853EE6636BE1}"/>
            </a:ext>
          </a:extLst>
        </xdr:cNvPr>
        <xdr:cNvSpPr txBox="1"/>
      </xdr:nvSpPr>
      <xdr:spPr>
        <a:xfrm>
          <a:off x="8702488" y="5070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592</xdr:row>
      <xdr:rowOff>0</xdr:rowOff>
    </xdr:from>
    <xdr:ext cx="194454" cy="557466"/>
    <xdr:sp macro="" textlink="">
      <xdr:nvSpPr>
        <xdr:cNvPr id="3112" name="TextBox 3111">
          <a:extLst>
            <a:ext uri="{FF2B5EF4-FFF2-40B4-BE49-F238E27FC236}">
              <a16:creationId xmlns:a16="http://schemas.microsoft.com/office/drawing/2014/main" id="{6357C485-194E-42E9-BC9E-AA77E80148F3}"/>
            </a:ext>
          </a:extLst>
        </xdr:cNvPr>
        <xdr:cNvSpPr txBox="1"/>
      </xdr:nvSpPr>
      <xdr:spPr>
        <a:xfrm>
          <a:off x="8702488" y="5070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592</xdr:row>
      <xdr:rowOff>0</xdr:rowOff>
    </xdr:from>
    <xdr:ext cx="194454" cy="557466"/>
    <xdr:sp macro="" textlink="">
      <xdr:nvSpPr>
        <xdr:cNvPr id="3113" name="TextBox 3112">
          <a:extLst>
            <a:ext uri="{FF2B5EF4-FFF2-40B4-BE49-F238E27FC236}">
              <a16:creationId xmlns:a16="http://schemas.microsoft.com/office/drawing/2014/main" id="{135BBC67-0A4E-4C01-9D7A-B638E92C2BD2}"/>
            </a:ext>
          </a:extLst>
        </xdr:cNvPr>
        <xdr:cNvSpPr txBox="1"/>
      </xdr:nvSpPr>
      <xdr:spPr>
        <a:xfrm>
          <a:off x="8702488" y="5070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592</xdr:row>
      <xdr:rowOff>0</xdr:rowOff>
    </xdr:from>
    <xdr:ext cx="194454" cy="557466"/>
    <xdr:sp macro="" textlink="">
      <xdr:nvSpPr>
        <xdr:cNvPr id="3114" name="TextBox 3113">
          <a:extLst>
            <a:ext uri="{FF2B5EF4-FFF2-40B4-BE49-F238E27FC236}">
              <a16:creationId xmlns:a16="http://schemas.microsoft.com/office/drawing/2014/main" id="{DCDE39CC-085B-4E70-AFFD-C67C9F2546D5}"/>
            </a:ext>
          </a:extLst>
        </xdr:cNvPr>
        <xdr:cNvSpPr txBox="1"/>
      </xdr:nvSpPr>
      <xdr:spPr>
        <a:xfrm>
          <a:off x="8702488" y="5070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592</xdr:row>
      <xdr:rowOff>0</xdr:rowOff>
    </xdr:from>
    <xdr:ext cx="194454" cy="557466"/>
    <xdr:sp macro="" textlink="">
      <xdr:nvSpPr>
        <xdr:cNvPr id="3115" name="TextBox 3114">
          <a:extLst>
            <a:ext uri="{FF2B5EF4-FFF2-40B4-BE49-F238E27FC236}">
              <a16:creationId xmlns:a16="http://schemas.microsoft.com/office/drawing/2014/main" id="{152E3A50-0700-4752-B1FB-0B97368225C0}"/>
            </a:ext>
          </a:extLst>
        </xdr:cNvPr>
        <xdr:cNvSpPr txBox="1"/>
      </xdr:nvSpPr>
      <xdr:spPr>
        <a:xfrm>
          <a:off x="8702488" y="5070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592</xdr:row>
      <xdr:rowOff>0</xdr:rowOff>
    </xdr:from>
    <xdr:ext cx="194454" cy="557466"/>
    <xdr:sp macro="" textlink="">
      <xdr:nvSpPr>
        <xdr:cNvPr id="3116" name="TextBox 3115">
          <a:extLst>
            <a:ext uri="{FF2B5EF4-FFF2-40B4-BE49-F238E27FC236}">
              <a16:creationId xmlns:a16="http://schemas.microsoft.com/office/drawing/2014/main" id="{3D73E0C9-48CD-4045-BCBF-6042820E075D}"/>
            </a:ext>
          </a:extLst>
        </xdr:cNvPr>
        <xdr:cNvSpPr txBox="1"/>
      </xdr:nvSpPr>
      <xdr:spPr>
        <a:xfrm>
          <a:off x="8702488" y="5070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592</xdr:row>
      <xdr:rowOff>0</xdr:rowOff>
    </xdr:from>
    <xdr:ext cx="194454" cy="557466"/>
    <xdr:sp macro="" textlink="">
      <xdr:nvSpPr>
        <xdr:cNvPr id="3117" name="TextBox 3116">
          <a:extLst>
            <a:ext uri="{FF2B5EF4-FFF2-40B4-BE49-F238E27FC236}">
              <a16:creationId xmlns:a16="http://schemas.microsoft.com/office/drawing/2014/main" id="{DDF743D9-5300-4E77-BF0F-E4A0958FEB58}"/>
            </a:ext>
          </a:extLst>
        </xdr:cNvPr>
        <xdr:cNvSpPr txBox="1"/>
      </xdr:nvSpPr>
      <xdr:spPr>
        <a:xfrm>
          <a:off x="8683438" y="5070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592</xdr:row>
      <xdr:rowOff>0</xdr:rowOff>
    </xdr:from>
    <xdr:ext cx="194454" cy="557466"/>
    <xdr:sp macro="" textlink="">
      <xdr:nvSpPr>
        <xdr:cNvPr id="3118" name="TextBox 3117">
          <a:extLst>
            <a:ext uri="{FF2B5EF4-FFF2-40B4-BE49-F238E27FC236}">
              <a16:creationId xmlns:a16="http://schemas.microsoft.com/office/drawing/2014/main" id="{E707F8C2-8835-4EDC-94F7-A0BB26BD54F8}"/>
            </a:ext>
          </a:extLst>
        </xdr:cNvPr>
        <xdr:cNvSpPr txBox="1"/>
      </xdr:nvSpPr>
      <xdr:spPr>
        <a:xfrm>
          <a:off x="8702488" y="5070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592</xdr:row>
      <xdr:rowOff>0</xdr:rowOff>
    </xdr:from>
    <xdr:ext cx="194454" cy="557466"/>
    <xdr:sp macro="" textlink="">
      <xdr:nvSpPr>
        <xdr:cNvPr id="3119" name="TextBox 3118">
          <a:extLst>
            <a:ext uri="{FF2B5EF4-FFF2-40B4-BE49-F238E27FC236}">
              <a16:creationId xmlns:a16="http://schemas.microsoft.com/office/drawing/2014/main" id="{8449B537-6765-4263-B28B-D31023B16AB7}"/>
            </a:ext>
          </a:extLst>
        </xdr:cNvPr>
        <xdr:cNvSpPr txBox="1"/>
      </xdr:nvSpPr>
      <xdr:spPr>
        <a:xfrm>
          <a:off x="8702488" y="5070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592</xdr:row>
      <xdr:rowOff>0</xdr:rowOff>
    </xdr:from>
    <xdr:ext cx="194454" cy="557466"/>
    <xdr:sp macro="" textlink="">
      <xdr:nvSpPr>
        <xdr:cNvPr id="3120" name="TextBox 3119">
          <a:extLst>
            <a:ext uri="{FF2B5EF4-FFF2-40B4-BE49-F238E27FC236}">
              <a16:creationId xmlns:a16="http://schemas.microsoft.com/office/drawing/2014/main" id="{88CA67F6-74A2-449C-B50D-15D68F03E252}"/>
            </a:ext>
          </a:extLst>
        </xdr:cNvPr>
        <xdr:cNvSpPr txBox="1"/>
      </xdr:nvSpPr>
      <xdr:spPr>
        <a:xfrm>
          <a:off x="8702488" y="5070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592</xdr:row>
      <xdr:rowOff>0</xdr:rowOff>
    </xdr:from>
    <xdr:ext cx="194454" cy="557466"/>
    <xdr:sp macro="" textlink="">
      <xdr:nvSpPr>
        <xdr:cNvPr id="3121" name="TextBox 3120">
          <a:extLst>
            <a:ext uri="{FF2B5EF4-FFF2-40B4-BE49-F238E27FC236}">
              <a16:creationId xmlns:a16="http://schemas.microsoft.com/office/drawing/2014/main" id="{C95B32F9-6CF2-430C-AAE6-E5382713A0AE}"/>
            </a:ext>
          </a:extLst>
        </xdr:cNvPr>
        <xdr:cNvSpPr txBox="1"/>
      </xdr:nvSpPr>
      <xdr:spPr>
        <a:xfrm>
          <a:off x="8702488" y="5070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592</xdr:row>
      <xdr:rowOff>0</xdr:rowOff>
    </xdr:from>
    <xdr:ext cx="194454" cy="557466"/>
    <xdr:sp macro="" textlink="">
      <xdr:nvSpPr>
        <xdr:cNvPr id="3122" name="TextBox 3121">
          <a:extLst>
            <a:ext uri="{FF2B5EF4-FFF2-40B4-BE49-F238E27FC236}">
              <a16:creationId xmlns:a16="http://schemas.microsoft.com/office/drawing/2014/main" id="{57013614-6039-48E6-85D3-1453BA864C2E}"/>
            </a:ext>
          </a:extLst>
        </xdr:cNvPr>
        <xdr:cNvSpPr txBox="1"/>
      </xdr:nvSpPr>
      <xdr:spPr>
        <a:xfrm>
          <a:off x="8702488" y="5070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592</xdr:row>
      <xdr:rowOff>0</xdr:rowOff>
    </xdr:from>
    <xdr:ext cx="194454" cy="557466"/>
    <xdr:sp macro="" textlink="">
      <xdr:nvSpPr>
        <xdr:cNvPr id="3123" name="TextBox 3122">
          <a:extLst>
            <a:ext uri="{FF2B5EF4-FFF2-40B4-BE49-F238E27FC236}">
              <a16:creationId xmlns:a16="http://schemas.microsoft.com/office/drawing/2014/main" id="{DDFB2DF9-DF5D-4B5A-AF27-FF93844C1E83}"/>
            </a:ext>
          </a:extLst>
        </xdr:cNvPr>
        <xdr:cNvSpPr txBox="1"/>
      </xdr:nvSpPr>
      <xdr:spPr>
        <a:xfrm>
          <a:off x="8702488" y="5070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592</xdr:row>
      <xdr:rowOff>0</xdr:rowOff>
    </xdr:from>
    <xdr:ext cx="194454" cy="557466"/>
    <xdr:sp macro="" textlink="">
      <xdr:nvSpPr>
        <xdr:cNvPr id="3124" name="TextBox 3123">
          <a:extLst>
            <a:ext uri="{FF2B5EF4-FFF2-40B4-BE49-F238E27FC236}">
              <a16:creationId xmlns:a16="http://schemas.microsoft.com/office/drawing/2014/main" id="{F8A6D720-5987-42E4-941A-BB8947C1711A}"/>
            </a:ext>
          </a:extLst>
        </xdr:cNvPr>
        <xdr:cNvSpPr txBox="1"/>
      </xdr:nvSpPr>
      <xdr:spPr>
        <a:xfrm>
          <a:off x="8683438" y="5070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592</xdr:row>
      <xdr:rowOff>0</xdr:rowOff>
    </xdr:from>
    <xdr:ext cx="194454" cy="557466"/>
    <xdr:sp macro="" textlink="">
      <xdr:nvSpPr>
        <xdr:cNvPr id="3125" name="TextBox 3124">
          <a:extLst>
            <a:ext uri="{FF2B5EF4-FFF2-40B4-BE49-F238E27FC236}">
              <a16:creationId xmlns:a16="http://schemas.microsoft.com/office/drawing/2014/main" id="{8DC71651-AD57-4857-B23E-1839D3EC1D0B}"/>
            </a:ext>
          </a:extLst>
        </xdr:cNvPr>
        <xdr:cNvSpPr txBox="1"/>
      </xdr:nvSpPr>
      <xdr:spPr>
        <a:xfrm>
          <a:off x="8702488" y="5070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592</xdr:row>
      <xdr:rowOff>0</xdr:rowOff>
    </xdr:from>
    <xdr:ext cx="194454" cy="557466"/>
    <xdr:sp macro="" textlink="">
      <xdr:nvSpPr>
        <xdr:cNvPr id="3126" name="TextBox 3125">
          <a:extLst>
            <a:ext uri="{FF2B5EF4-FFF2-40B4-BE49-F238E27FC236}">
              <a16:creationId xmlns:a16="http://schemas.microsoft.com/office/drawing/2014/main" id="{5C4560C1-4F13-47B3-8C5F-90ADBEC63D7C}"/>
            </a:ext>
          </a:extLst>
        </xdr:cNvPr>
        <xdr:cNvSpPr txBox="1"/>
      </xdr:nvSpPr>
      <xdr:spPr>
        <a:xfrm>
          <a:off x="8702488" y="5070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592</xdr:row>
      <xdr:rowOff>0</xdr:rowOff>
    </xdr:from>
    <xdr:ext cx="194454" cy="557466"/>
    <xdr:sp macro="" textlink="">
      <xdr:nvSpPr>
        <xdr:cNvPr id="3127" name="TextBox 3126">
          <a:extLst>
            <a:ext uri="{FF2B5EF4-FFF2-40B4-BE49-F238E27FC236}">
              <a16:creationId xmlns:a16="http://schemas.microsoft.com/office/drawing/2014/main" id="{FB875A9C-7E21-4F3E-BD7A-9E3C6B4A67EB}"/>
            </a:ext>
          </a:extLst>
        </xdr:cNvPr>
        <xdr:cNvSpPr txBox="1"/>
      </xdr:nvSpPr>
      <xdr:spPr>
        <a:xfrm>
          <a:off x="8702488" y="5070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592</xdr:row>
      <xdr:rowOff>0</xdr:rowOff>
    </xdr:from>
    <xdr:ext cx="194454" cy="557466"/>
    <xdr:sp macro="" textlink="">
      <xdr:nvSpPr>
        <xdr:cNvPr id="3128" name="TextBox 3127">
          <a:extLst>
            <a:ext uri="{FF2B5EF4-FFF2-40B4-BE49-F238E27FC236}">
              <a16:creationId xmlns:a16="http://schemas.microsoft.com/office/drawing/2014/main" id="{B9AF5A09-DC48-4D26-951A-A6EAD3DE352D}"/>
            </a:ext>
          </a:extLst>
        </xdr:cNvPr>
        <xdr:cNvSpPr txBox="1"/>
      </xdr:nvSpPr>
      <xdr:spPr>
        <a:xfrm>
          <a:off x="8702488" y="5070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592</xdr:row>
      <xdr:rowOff>0</xdr:rowOff>
    </xdr:from>
    <xdr:ext cx="194454" cy="557466"/>
    <xdr:sp macro="" textlink="">
      <xdr:nvSpPr>
        <xdr:cNvPr id="3129" name="TextBox 3128">
          <a:extLst>
            <a:ext uri="{FF2B5EF4-FFF2-40B4-BE49-F238E27FC236}">
              <a16:creationId xmlns:a16="http://schemas.microsoft.com/office/drawing/2014/main" id="{5262EBA8-2EFF-414A-8E11-49D1F48FF95A}"/>
            </a:ext>
          </a:extLst>
        </xdr:cNvPr>
        <xdr:cNvSpPr txBox="1"/>
      </xdr:nvSpPr>
      <xdr:spPr>
        <a:xfrm>
          <a:off x="8702488" y="5070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592</xdr:row>
      <xdr:rowOff>0</xdr:rowOff>
    </xdr:from>
    <xdr:ext cx="194454" cy="557466"/>
    <xdr:sp macro="" textlink="">
      <xdr:nvSpPr>
        <xdr:cNvPr id="3130" name="TextBox 3129">
          <a:extLst>
            <a:ext uri="{FF2B5EF4-FFF2-40B4-BE49-F238E27FC236}">
              <a16:creationId xmlns:a16="http://schemas.microsoft.com/office/drawing/2014/main" id="{876C0F95-231A-4E05-86CA-63F3F5E407C9}"/>
            </a:ext>
          </a:extLst>
        </xdr:cNvPr>
        <xdr:cNvSpPr txBox="1"/>
      </xdr:nvSpPr>
      <xdr:spPr>
        <a:xfrm>
          <a:off x="8702488" y="5070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593</xdr:row>
      <xdr:rowOff>0</xdr:rowOff>
    </xdr:from>
    <xdr:ext cx="194454" cy="557466"/>
    <xdr:sp macro="" textlink="">
      <xdr:nvSpPr>
        <xdr:cNvPr id="3131" name="TextBox 3130">
          <a:extLst>
            <a:ext uri="{FF2B5EF4-FFF2-40B4-BE49-F238E27FC236}">
              <a16:creationId xmlns:a16="http://schemas.microsoft.com/office/drawing/2014/main" id="{A52F21CD-BC3F-4E5C-A1B1-F99C62BDF2B6}"/>
            </a:ext>
          </a:extLst>
        </xdr:cNvPr>
        <xdr:cNvSpPr txBox="1"/>
      </xdr:nvSpPr>
      <xdr:spPr>
        <a:xfrm>
          <a:off x="8683438" y="5146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593</xdr:row>
      <xdr:rowOff>0</xdr:rowOff>
    </xdr:from>
    <xdr:ext cx="194454" cy="557466"/>
    <xdr:sp macro="" textlink="">
      <xdr:nvSpPr>
        <xdr:cNvPr id="3132" name="TextBox 3131">
          <a:extLst>
            <a:ext uri="{FF2B5EF4-FFF2-40B4-BE49-F238E27FC236}">
              <a16:creationId xmlns:a16="http://schemas.microsoft.com/office/drawing/2014/main" id="{ABC94D95-8D4C-41D3-8C04-07164340255B}"/>
            </a:ext>
          </a:extLst>
        </xdr:cNvPr>
        <xdr:cNvSpPr txBox="1"/>
      </xdr:nvSpPr>
      <xdr:spPr>
        <a:xfrm>
          <a:off x="8702488" y="5146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593</xdr:row>
      <xdr:rowOff>0</xdr:rowOff>
    </xdr:from>
    <xdr:ext cx="194454" cy="557466"/>
    <xdr:sp macro="" textlink="">
      <xdr:nvSpPr>
        <xdr:cNvPr id="3133" name="TextBox 3132">
          <a:extLst>
            <a:ext uri="{FF2B5EF4-FFF2-40B4-BE49-F238E27FC236}">
              <a16:creationId xmlns:a16="http://schemas.microsoft.com/office/drawing/2014/main" id="{6BB5AD65-6039-4499-9C41-04FB4EBF3D08}"/>
            </a:ext>
          </a:extLst>
        </xdr:cNvPr>
        <xdr:cNvSpPr txBox="1"/>
      </xdr:nvSpPr>
      <xdr:spPr>
        <a:xfrm>
          <a:off x="8702488" y="5146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593</xdr:row>
      <xdr:rowOff>0</xdr:rowOff>
    </xdr:from>
    <xdr:ext cx="194454" cy="557466"/>
    <xdr:sp macro="" textlink="">
      <xdr:nvSpPr>
        <xdr:cNvPr id="3134" name="TextBox 3133">
          <a:extLst>
            <a:ext uri="{FF2B5EF4-FFF2-40B4-BE49-F238E27FC236}">
              <a16:creationId xmlns:a16="http://schemas.microsoft.com/office/drawing/2014/main" id="{FDF95A38-9A0C-4701-ABD3-8ACB13982CE1}"/>
            </a:ext>
          </a:extLst>
        </xdr:cNvPr>
        <xdr:cNvSpPr txBox="1"/>
      </xdr:nvSpPr>
      <xdr:spPr>
        <a:xfrm>
          <a:off x="8702488" y="5146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593</xdr:row>
      <xdr:rowOff>0</xdr:rowOff>
    </xdr:from>
    <xdr:ext cx="194454" cy="557466"/>
    <xdr:sp macro="" textlink="">
      <xdr:nvSpPr>
        <xdr:cNvPr id="3135" name="TextBox 3134">
          <a:extLst>
            <a:ext uri="{FF2B5EF4-FFF2-40B4-BE49-F238E27FC236}">
              <a16:creationId xmlns:a16="http://schemas.microsoft.com/office/drawing/2014/main" id="{8A32407B-9D26-438D-A9B6-3BFADCA74152}"/>
            </a:ext>
          </a:extLst>
        </xdr:cNvPr>
        <xdr:cNvSpPr txBox="1"/>
      </xdr:nvSpPr>
      <xdr:spPr>
        <a:xfrm>
          <a:off x="8702488" y="5146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593</xdr:row>
      <xdr:rowOff>0</xdr:rowOff>
    </xdr:from>
    <xdr:ext cx="194454" cy="557466"/>
    <xdr:sp macro="" textlink="">
      <xdr:nvSpPr>
        <xdr:cNvPr id="3136" name="TextBox 3135">
          <a:extLst>
            <a:ext uri="{FF2B5EF4-FFF2-40B4-BE49-F238E27FC236}">
              <a16:creationId xmlns:a16="http://schemas.microsoft.com/office/drawing/2014/main" id="{165C1070-FC4A-4F8E-B39E-1F3635C243AA}"/>
            </a:ext>
          </a:extLst>
        </xdr:cNvPr>
        <xdr:cNvSpPr txBox="1"/>
      </xdr:nvSpPr>
      <xdr:spPr>
        <a:xfrm>
          <a:off x="8702488" y="5146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593</xdr:row>
      <xdr:rowOff>0</xdr:rowOff>
    </xdr:from>
    <xdr:ext cx="194454" cy="557466"/>
    <xdr:sp macro="" textlink="">
      <xdr:nvSpPr>
        <xdr:cNvPr id="3137" name="TextBox 3136">
          <a:extLst>
            <a:ext uri="{FF2B5EF4-FFF2-40B4-BE49-F238E27FC236}">
              <a16:creationId xmlns:a16="http://schemas.microsoft.com/office/drawing/2014/main" id="{75759038-F852-460D-A6C2-69C1B2CF55BF}"/>
            </a:ext>
          </a:extLst>
        </xdr:cNvPr>
        <xdr:cNvSpPr txBox="1"/>
      </xdr:nvSpPr>
      <xdr:spPr>
        <a:xfrm>
          <a:off x="8702488" y="5146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593</xdr:row>
      <xdr:rowOff>0</xdr:rowOff>
    </xdr:from>
    <xdr:ext cx="194454" cy="557466"/>
    <xdr:sp macro="" textlink="">
      <xdr:nvSpPr>
        <xdr:cNvPr id="3138" name="TextBox 3137">
          <a:extLst>
            <a:ext uri="{FF2B5EF4-FFF2-40B4-BE49-F238E27FC236}">
              <a16:creationId xmlns:a16="http://schemas.microsoft.com/office/drawing/2014/main" id="{4B2976AB-1C89-4B43-B4A3-286D310B8EA6}"/>
            </a:ext>
          </a:extLst>
        </xdr:cNvPr>
        <xdr:cNvSpPr txBox="1"/>
      </xdr:nvSpPr>
      <xdr:spPr>
        <a:xfrm>
          <a:off x="8683438" y="5146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593</xdr:row>
      <xdr:rowOff>0</xdr:rowOff>
    </xdr:from>
    <xdr:ext cx="194454" cy="557466"/>
    <xdr:sp macro="" textlink="">
      <xdr:nvSpPr>
        <xdr:cNvPr id="3139" name="TextBox 3138">
          <a:extLst>
            <a:ext uri="{FF2B5EF4-FFF2-40B4-BE49-F238E27FC236}">
              <a16:creationId xmlns:a16="http://schemas.microsoft.com/office/drawing/2014/main" id="{6EAFF170-3DF2-43A7-B082-5670E4BBDB49}"/>
            </a:ext>
          </a:extLst>
        </xdr:cNvPr>
        <xdr:cNvSpPr txBox="1"/>
      </xdr:nvSpPr>
      <xdr:spPr>
        <a:xfrm>
          <a:off x="8702488" y="5146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593</xdr:row>
      <xdr:rowOff>0</xdr:rowOff>
    </xdr:from>
    <xdr:ext cx="194454" cy="557466"/>
    <xdr:sp macro="" textlink="">
      <xdr:nvSpPr>
        <xdr:cNvPr id="3140" name="TextBox 3139">
          <a:extLst>
            <a:ext uri="{FF2B5EF4-FFF2-40B4-BE49-F238E27FC236}">
              <a16:creationId xmlns:a16="http://schemas.microsoft.com/office/drawing/2014/main" id="{591B5F7C-7A74-48F8-9AEB-8B14A8108083}"/>
            </a:ext>
          </a:extLst>
        </xdr:cNvPr>
        <xdr:cNvSpPr txBox="1"/>
      </xdr:nvSpPr>
      <xdr:spPr>
        <a:xfrm>
          <a:off x="8702488" y="5146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593</xdr:row>
      <xdr:rowOff>0</xdr:rowOff>
    </xdr:from>
    <xdr:ext cx="194454" cy="557466"/>
    <xdr:sp macro="" textlink="">
      <xdr:nvSpPr>
        <xdr:cNvPr id="3141" name="TextBox 3140">
          <a:extLst>
            <a:ext uri="{FF2B5EF4-FFF2-40B4-BE49-F238E27FC236}">
              <a16:creationId xmlns:a16="http://schemas.microsoft.com/office/drawing/2014/main" id="{CA95E1CF-BF18-468D-98E1-CE23C72216E8}"/>
            </a:ext>
          </a:extLst>
        </xdr:cNvPr>
        <xdr:cNvSpPr txBox="1"/>
      </xdr:nvSpPr>
      <xdr:spPr>
        <a:xfrm>
          <a:off x="8702488" y="5146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593</xdr:row>
      <xdr:rowOff>0</xdr:rowOff>
    </xdr:from>
    <xdr:ext cx="194454" cy="557466"/>
    <xdr:sp macro="" textlink="">
      <xdr:nvSpPr>
        <xdr:cNvPr id="3142" name="TextBox 3141">
          <a:extLst>
            <a:ext uri="{FF2B5EF4-FFF2-40B4-BE49-F238E27FC236}">
              <a16:creationId xmlns:a16="http://schemas.microsoft.com/office/drawing/2014/main" id="{E4B2EAC7-38BD-4659-A719-CF6CA629B95B}"/>
            </a:ext>
          </a:extLst>
        </xdr:cNvPr>
        <xdr:cNvSpPr txBox="1"/>
      </xdr:nvSpPr>
      <xdr:spPr>
        <a:xfrm>
          <a:off x="8702488" y="5146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593</xdr:row>
      <xdr:rowOff>0</xdr:rowOff>
    </xdr:from>
    <xdr:ext cx="194454" cy="557466"/>
    <xdr:sp macro="" textlink="">
      <xdr:nvSpPr>
        <xdr:cNvPr id="3143" name="TextBox 3142">
          <a:extLst>
            <a:ext uri="{FF2B5EF4-FFF2-40B4-BE49-F238E27FC236}">
              <a16:creationId xmlns:a16="http://schemas.microsoft.com/office/drawing/2014/main" id="{BA7AE59F-938F-44DF-9A12-4FC9E07B205A}"/>
            </a:ext>
          </a:extLst>
        </xdr:cNvPr>
        <xdr:cNvSpPr txBox="1"/>
      </xdr:nvSpPr>
      <xdr:spPr>
        <a:xfrm>
          <a:off x="8702488" y="5146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593</xdr:row>
      <xdr:rowOff>0</xdr:rowOff>
    </xdr:from>
    <xdr:ext cx="194454" cy="557466"/>
    <xdr:sp macro="" textlink="">
      <xdr:nvSpPr>
        <xdr:cNvPr id="3144" name="TextBox 3143">
          <a:extLst>
            <a:ext uri="{FF2B5EF4-FFF2-40B4-BE49-F238E27FC236}">
              <a16:creationId xmlns:a16="http://schemas.microsoft.com/office/drawing/2014/main" id="{B6233809-235E-423B-96E0-51F73130FFF9}"/>
            </a:ext>
          </a:extLst>
        </xdr:cNvPr>
        <xdr:cNvSpPr txBox="1"/>
      </xdr:nvSpPr>
      <xdr:spPr>
        <a:xfrm>
          <a:off x="8702488" y="5146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593</xdr:row>
      <xdr:rowOff>0</xdr:rowOff>
    </xdr:from>
    <xdr:ext cx="194454" cy="557466"/>
    <xdr:sp macro="" textlink="">
      <xdr:nvSpPr>
        <xdr:cNvPr id="3145" name="TextBox 3144">
          <a:extLst>
            <a:ext uri="{FF2B5EF4-FFF2-40B4-BE49-F238E27FC236}">
              <a16:creationId xmlns:a16="http://schemas.microsoft.com/office/drawing/2014/main" id="{FE9A12CB-BBF0-4163-B14B-3476BC7354FF}"/>
            </a:ext>
          </a:extLst>
        </xdr:cNvPr>
        <xdr:cNvSpPr txBox="1"/>
      </xdr:nvSpPr>
      <xdr:spPr>
        <a:xfrm>
          <a:off x="8683438" y="5146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593</xdr:row>
      <xdr:rowOff>0</xdr:rowOff>
    </xdr:from>
    <xdr:ext cx="194454" cy="557466"/>
    <xdr:sp macro="" textlink="">
      <xdr:nvSpPr>
        <xdr:cNvPr id="3146" name="TextBox 3145">
          <a:extLst>
            <a:ext uri="{FF2B5EF4-FFF2-40B4-BE49-F238E27FC236}">
              <a16:creationId xmlns:a16="http://schemas.microsoft.com/office/drawing/2014/main" id="{DA53414C-971B-4FF5-91FA-AC2F833E19A5}"/>
            </a:ext>
          </a:extLst>
        </xdr:cNvPr>
        <xdr:cNvSpPr txBox="1"/>
      </xdr:nvSpPr>
      <xdr:spPr>
        <a:xfrm>
          <a:off x="8702488" y="5146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593</xdr:row>
      <xdr:rowOff>0</xdr:rowOff>
    </xdr:from>
    <xdr:ext cx="194454" cy="557466"/>
    <xdr:sp macro="" textlink="">
      <xdr:nvSpPr>
        <xdr:cNvPr id="3147" name="TextBox 3146">
          <a:extLst>
            <a:ext uri="{FF2B5EF4-FFF2-40B4-BE49-F238E27FC236}">
              <a16:creationId xmlns:a16="http://schemas.microsoft.com/office/drawing/2014/main" id="{C391D067-4CBB-4FBD-A2A9-6278416469CD}"/>
            </a:ext>
          </a:extLst>
        </xdr:cNvPr>
        <xdr:cNvSpPr txBox="1"/>
      </xdr:nvSpPr>
      <xdr:spPr>
        <a:xfrm>
          <a:off x="8702488" y="5146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593</xdr:row>
      <xdr:rowOff>0</xdr:rowOff>
    </xdr:from>
    <xdr:ext cx="194454" cy="557466"/>
    <xdr:sp macro="" textlink="">
      <xdr:nvSpPr>
        <xdr:cNvPr id="3148" name="TextBox 3147">
          <a:extLst>
            <a:ext uri="{FF2B5EF4-FFF2-40B4-BE49-F238E27FC236}">
              <a16:creationId xmlns:a16="http://schemas.microsoft.com/office/drawing/2014/main" id="{815BC8F7-2612-457D-86CA-CA143639949E}"/>
            </a:ext>
          </a:extLst>
        </xdr:cNvPr>
        <xdr:cNvSpPr txBox="1"/>
      </xdr:nvSpPr>
      <xdr:spPr>
        <a:xfrm>
          <a:off x="8702488" y="5146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593</xdr:row>
      <xdr:rowOff>0</xdr:rowOff>
    </xdr:from>
    <xdr:ext cx="194454" cy="557466"/>
    <xdr:sp macro="" textlink="">
      <xdr:nvSpPr>
        <xdr:cNvPr id="3149" name="TextBox 3148">
          <a:extLst>
            <a:ext uri="{FF2B5EF4-FFF2-40B4-BE49-F238E27FC236}">
              <a16:creationId xmlns:a16="http://schemas.microsoft.com/office/drawing/2014/main" id="{338A7ABD-FA59-4DC2-A012-7D40FC91784E}"/>
            </a:ext>
          </a:extLst>
        </xdr:cNvPr>
        <xdr:cNvSpPr txBox="1"/>
      </xdr:nvSpPr>
      <xdr:spPr>
        <a:xfrm>
          <a:off x="8702488" y="5146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593</xdr:row>
      <xdr:rowOff>0</xdr:rowOff>
    </xdr:from>
    <xdr:ext cx="194454" cy="557466"/>
    <xdr:sp macro="" textlink="">
      <xdr:nvSpPr>
        <xdr:cNvPr id="3150" name="TextBox 3149">
          <a:extLst>
            <a:ext uri="{FF2B5EF4-FFF2-40B4-BE49-F238E27FC236}">
              <a16:creationId xmlns:a16="http://schemas.microsoft.com/office/drawing/2014/main" id="{B0EB7E0B-2A68-486B-953C-1FAFD56E9E54}"/>
            </a:ext>
          </a:extLst>
        </xdr:cNvPr>
        <xdr:cNvSpPr txBox="1"/>
      </xdr:nvSpPr>
      <xdr:spPr>
        <a:xfrm>
          <a:off x="8702488" y="5146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593</xdr:row>
      <xdr:rowOff>0</xdr:rowOff>
    </xdr:from>
    <xdr:ext cx="194454" cy="557466"/>
    <xdr:sp macro="" textlink="">
      <xdr:nvSpPr>
        <xdr:cNvPr id="3151" name="TextBox 3150">
          <a:extLst>
            <a:ext uri="{FF2B5EF4-FFF2-40B4-BE49-F238E27FC236}">
              <a16:creationId xmlns:a16="http://schemas.microsoft.com/office/drawing/2014/main" id="{4936816E-46A2-428C-BC1E-63238B7992CC}"/>
            </a:ext>
          </a:extLst>
        </xdr:cNvPr>
        <xdr:cNvSpPr txBox="1"/>
      </xdr:nvSpPr>
      <xdr:spPr>
        <a:xfrm>
          <a:off x="8702488" y="5146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593</xdr:row>
      <xdr:rowOff>0</xdr:rowOff>
    </xdr:from>
    <xdr:ext cx="194454" cy="557466"/>
    <xdr:sp macro="" textlink="">
      <xdr:nvSpPr>
        <xdr:cNvPr id="3152" name="TextBox 3151">
          <a:extLst>
            <a:ext uri="{FF2B5EF4-FFF2-40B4-BE49-F238E27FC236}">
              <a16:creationId xmlns:a16="http://schemas.microsoft.com/office/drawing/2014/main" id="{731F1FE2-02E8-4781-A70F-99AFB1E9C506}"/>
            </a:ext>
          </a:extLst>
        </xdr:cNvPr>
        <xdr:cNvSpPr txBox="1"/>
      </xdr:nvSpPr>
      <xdr:spPr>
        <a:xfrm>
          <a:off x="8683438" y="5146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593</xdr:row>
      <xdr:rowOff>0</xdr:rowOff>
    </xdr:from>
    <xdr:ext cx="194454" cy="557466"/>
    <xdr:sp macro="" textlink="">
      <xdr:nvSpPr>
        <xdr:cNvPr id="3153" name="TextBox 3152">
          <a:extLst>
            <a:ext uri="{FF2B5EF4-FFF2-40B4-BE49-F238E27FC236}">
              <a16:creationId xmlns:a16="http://schemas.microsoft.com/office/drawing/2014/main" id="{8AB36A3B-3555-4EF9-9F28-716E469A39D7}"/>
            </a:ext>
          </a:extLst>
        </xdr:cNvPr>
        <xdr:cNvSpPr txBox="1"/>
      </xdr:nvSpPr>
      <xdr:spPr>
        <a:xfrm>
          <a:off x="8702488" y="5146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593</xdr:row>
      <xdr:rowOff>0</xdr:rowOff>
    </xdr:from>
    <xdr:ext cx="194454" cy="557466"/>
    <xdr:sp macro="" textlink="">
      <xdr:nvSpPr>
        <xdr:cNvPr id="3154" name="TextBox 3153">
          <a:extLst>
            <a:ext uri="{FF2B5EF4-FFF2-40B4-BE49-F238E27FC236}">
              <a16:creationId xmlns:a16="http://schemas.microsoft.com/office/drawing/2014/main" id="{6D897528-D527-45FA-A9EA-69F0C69266CE}"/>
            </a:ext>
          </a:extLst>
        </xdr:cNvPr>
        <xdr:cNvSpPr txBox="1"/>
      </xdr:nvSpPr>
      <xdr:spPr>
        <a:xfrm>
          <a:off x="8702488" y="5146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593</xdr:row>
      <xdr:rowOff>0</xdr:rowOff>
    </xdr:from>
    <xdr:ext cx="194454" cy="557466"/>
    <xdr:sp macro="" textlink="">
      <xdr:nvSpPr>
        <xdr:cNvPr id="3155" name="TextBox 3154">
          <a:extLst>
            <a:ext uri="{FF2B5EF4-FFF2-40B4-BE49-F238E27FC236}">
              <a16:creationId xmlns:a16="http://schemas.microsoft.com/office/drawing/2014/main" id="{39C23397-A870-429D-AFF6-C65EEFDFBCFB}"/>
            </a:ext>
          </a:extLst>
        </xdr:cNvPr>
        <xdr:cNvSpPr txBox="1"/>
      </xdr:nvSpPr>
      <xdr:spPr>
        <a:xfrm>
          <a:off x="8702488" y="5146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593</xdr:row>
      <xdr:rowOff>0</xdr:rowOff>
    </xdr:from>
    <xdr:ext cx="194454" cy="557466"/>
    <xdr:sp macro="" textlink="">
      <xdr:nvSpPr>
        <xdr:cNvPr id="3156" name="TextBox 3155">
          <a:extLst>
            <a:ext uri="{FF2B5EF4-FFF2-40B4-BE49-F238E27FC236}">
              <a16:creationId xmlns:a16="http://schemas.microsoft.com/office/drawing/2014/main" id="{498CDDDD-BE42-4D3C-9C62-A946DD0055F5}"/>
            </a:ext>
          </a:extLst>
        </xdr:cNvPr>
        <xdr:cNvSpPr txBox="1"/>
      </xdr:nvSpPr>
      <xdr:spPr>
        <a:xfrm>
          <a:off x="8702488" y="5146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593</xdr:row>
      <xdr:rowOff>0</xdr:rowOff>
    </xdr:from>
    <xdr:ext cx="194454" cy="557466"/>
    <xdr:sp macro="" textlink="">
      <xdr:nvSpPr>
        <xdr:cNvPr id="3157" name="TextBox 3156">
          <a:extLst>
            <a:ext uri="{FF2B5EF4-FFF2-40B4-BE49-F238E27FC236}">
              <a16:creationId xmlns:a16="http://schemas.microsoft.com/office/drawing/2014/main" id="{34D7754C-82F0-4144-9979-12F158A74BF6}"/>
            </a:ext>
          </a:extLst>
        </xdr:cNvPr>
        <xdr:cNvSpPr txBox="1"/>
      </xdr:nvSpPr>
      <xdr:spPr>
        <a:xfrm>
          <a:off x="8702488" y="5146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593</xdr:row>
      <xdr:rowOff>0</xdr:rowOff>
    </xdr:from>
    <xdr:ext cx="194454" cy="557466"/>
    <xdr:sp macro="" textlink="">
      <xdr:nvSpPr>
        <xdr:cNvPr id="3158" name="TextBox 3157">
          <a:extLst>
            <a:ext uri="{FF2B5EF4-FFF2-40B4-BE49-F238E27FC236}">
              <a16:creationId xmlns:a16="http://schemas.microsoft.com/office/drawing/2014/main" id="{DAA60BC0-F88A-4E98-8627-FF5E81548A9E}"/>
            </a:ext>
          </a:extLst>
        </xdr:cNvPr>
        <xdr:cNvSpPr txBox="1"/>
      </xdr:nvSpPr>
      <xdr:spPr>
        <a:xfrm>
          <a:off x="8702488" y="5146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594</xdr:row>
      <xdr:rowOff>0</xdr:rowOff>
    </xdr:from>
    <xdr:ext cx="194454" cy="557466"/>
    <xdr:sp macro="" textlink="">
      <xdr:nvSpPr>
        <xdr:cNvPr id="3159" name="TextBox 3158">
          <a:extLst>
            <a:ext uri="{FF2B5EF4-FFF2-40B4-BE49-F238E27FC236}">
              <a16:creationId xmlns:a16="http://schemas.microsoft.com/office/drawing/2014/main" id="{E715AAE6-8D27-4275-AF3F-4D61D9B09B3E}"/>
            </a:ext>
          </a:extLst>
        </xdr:cNvPr>
        <xdr:cNvSpPr txBox="1"/>
      </xdr:nvSpPr>
      <xdr:spPr>
        <a:xfrm>
          <a:off x="8683438" y="5222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594</xdr:row>
      <xdr:rowOff>0</xdr:rowOff>
    </xdr:from>
    <xdr:ext cx="194454" cy="557466"/>
    <xdr:sp macro="" textlink="">
      <xdr:nvSpPr>
        <xdr:cNvPr id="3160" name="TextBox 3159">
          <a:extLst>
            <a:ext uri="{FF2B5EF4-FFF2-40B4-BE49-F238E27FC236}">
              <a16:creationId xmlns:a16="http://schemas.microsoft.com/office/drawing/2014/main" id="{CC130C62-0266-4433-9D60-682156005F39}"/>
            </a:ext>
          </a:extLst>
        </xdr:cNvPr>
        <xdr:cNvSpPr txBox="1"/>
      </xdr:nvSpPr>
      <xdr:spPr>
        <a:xfrm>
          <a:off x="8702488" y="5222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594</xdr:row>
      <xdr:rowOff>0</xdr:rowOff>
    </xdr:from>
    <xdr:ext cx="194454" cy="557466"/>
    <xdr:sp macro="" textlink="">
      <xdr:nvSpPr>
        <xdr:cNvPr id="3161" name="TextBox 3160">
          <a:extLst>
            <a:ext uri="{FF2B5EF4-FFF2-40B4-BE49-F238E27FC236}">
              <a16:creationId xmlns:a16="http://schemas.microsoft.com/office/drawing/2014/main" id="{0F7DA68E-A5AD-4D29-A9AD-099DCB00244C}"/>
            </a:ext>
          </a:extLst>
        </xdr:cNvPr>
        <xdr:cNvSpPr txBox="1"/>
      </xdr:nvSpPr>
      <xdr:spPr>
        <a:xfrm>
          <a:off x="8702488" y="5222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594</xdr:row>
      <xdr:rowOff>0</xdr:rowOff>
    </xdr:from>
    <xdr:ext cx="194454" cy="557466"/>
    <xdr:sp macro="" textlink="">
      <xdr:nvSpPr>
        <xdr:cNvPr id="3162" name="TextBox 3161">
          <a:extLst>
            <a:ext uri="{FF2B5EF4-FFF2-40B4-BE49-F238E27FC236}">
              <a16:creationId xmlns:a16="http://schemas.microsoft.com/office/drawing/2014/main" id="{C3BCB4CF-6342-4AE1-9BCE-8E7925484072}"/>
            </a:ext>
          </a:extLst>
        </xdr:cNvPr>
        <xdr:cNvSpPr txBox="1"/>
      </xdr:nvSpPr>
      <xdr:spPr>
        <a:xfrm>
          <a:off x="8702488" y="5222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594</xdr:row>
      <xdr:rowOff>0</xdr:rowOff>
    </xdr:from>
    <xdr:ext cx="194454" cy="557466"/>
    <xdr:sp macro="" textlink="">
      <xdr:nvSpPr>
        <xdr:cNvPr id="3163" name="TextBox 3162">
          <a:extLst>
            <a:ext uri="{FF2B5EF4-FFF2-40B4-BE49-F238E27FC236}">
              <a16:creationId xmlns:a16="http://schemas.microsoft.com/office/drawing/2014/main" id="{22F850C7-85FB-4CBB-943E-041A939B22AD}"/>
            </a:ext>
          </a:extLst>
        </xdr:cNvPr>
        <xdr:cNvSpPr txBox="1"/>
      </xdr:nvSpPr>
      <xdr:spPr>
        <a:xfrm>
          <a:off x="8702488" y="5222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594</xdr:row>
      <xdr:rowOff>0</xdr:rowOff>
    </xdr:from>
    <xdr:ext cx="194454" cy="557466"/>
    <xdr:sp macro="" textlink="">
      <xdr:nvSpPr>
        <xdr:cNvPr id="3164" name="TextBox 3163">
          <a:extLst>
            <a:ext uri="{FF2B5EF4-FFF2-40B4-BE49-F238E27FC236}">
              <a16:creationId xmlns:a16="http://schemas.microsoft.com/office/drawing/2014/main" id="{9C7F5B31-28F4-42EA-92AB-DE6A453E1974}"/>
            </a:ext>
          </a:extLst>
        </xdr:cNvPr>
        <xdr:cNvSpPr txBox="1"/>
      </xdr:nvSpPr>
      <xdr:spPr>
        <a:xfrm>
          <a:off x="8702488" y="5222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594</xdr:row>
      <xdr:rowOff>0</xdr:rowOff>
    </xdr:from>
    <xdr:ext cx="194454" cy="557466"/>
    <xdr:sp macro="" textlink="">
      <xdr:nvSpPr>
        <xdr:cNvPr id="3165" name="TextBox 3164">
          <a:extLst>
            <a:ext uri="{FF2B5EF4-FFF2-40B4-BE49-F238E27FC236}">
              <a16:creationId xmlns:a16="http://schemas.microsoft.com/office/drawing/2014/main" id="{A5D478AC-76E8-458E-8D02-F197E1147A94}"/>
            </a:ext>
          </a:extLst>
        </xdr:cNvPr>
        <xdr:cNvSpPr txBox="1"/>
      </xdr:nvSpPr>
      <xdr:spPr>
        <a:xfrm>
          <a:off x="8702488" y="5222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594</xdr:row>
      <xdr:rowOff>0</xdr:rowOff>
    </xdr:from>
    <xdr:ext cx="194454" cy="557466"/>
    <xdr:sp macro="" textlink="">
      <xdr:nvSpPr>
        <xdr:cNvPr id="3166" name="TextBox 3165">
          <a:extLst>
            <a:ext uri="{FF2B5EF4-FFF2-40B4-BE49-F238E27FC236}">
              <a16:creationId xmlns:a16="http://schemas.microsoft.com/office/drawing/2014/main" id="{F165DD6B-D615-4874-B25F-9C016123C115}"/>
            </a:ext>
          </a:extLst>
        </xdr:cNvPr>
        <xdr:cNvSpPr txBox="1"/>
      </xdr:nvSpPr>
      <xdr:spPr>
        <a:xfrm>
          <a:off x="8683438" y="5222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594</xdr:row>
      <xdr:rowOff>0</xdr:rowOff>
    </xdr:from>
    <xdr:ext cx="194454" cy="557466"/>
    <xdr:sp macro="" textlink="">
      <xdr:nvSpPr>
        <xdr:cNvPr id="3167" name="TextBox 3166">
          <a:extLst>
            <a:ext uri="{FF2B5EF4-FFF2-40B4-BE49-F238E27FC236}">
              <a16:creationId xmlns:a16="http://schemas.microsoft.com/office/drawing/2014/main" id="{3A8EF91F-B6D9-48B3-92B7-F7C955CCF59C}"/>
            </a:ext>
          </a:extLst>
        </xdr:cNvPr>
        <xdr:cNvSpPr txBox="1"/>
      </xdr:nvSpPr>
      <xdr:spPr>
        <a:xfrm>
          <a:off x="8702488" y="5222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594</xdr:row>
      <xdr:rowOff>0</xdr:rowOff>
    </xdr:from>
    <xdr:ext cx="194454" cy="557466"/>
    <xdr:sp macro="" textlink="">
      <xdr:nvSpPr>
        <xdr:cNvPr id="3168" name="TextBox 3167">
          <a:extLst>
            <a:ext uri="{FF2B5EF4-FFF2-40B4-BE49-F238E27FC236}">
              <a16:creationId xmlns:a16="http://schemas.microsoft.com/office/drawing/2014/main" id="{41CF195D-77B5-4A10-9DC5-4925672D1D4C}"/>
            </a:ext>
          </a:extLst>
        </xdr:cNvPr>
        <xdr:cNvSpPr txBox="1"/>
      </xdr:nvSpPr>
      <xdr:spPr>
        <a:xfrm>
          <a:off x="8702488" y="5222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594</xdr:row>
      <xdr:rowOff>0</xdr:rowOff>
    </xdr:from>
    <xdr:ext cx="194454" cy="557466"/>
    <xdr:sp macro="" textlink="">
      <xdr:nvSpPr>
        <xdr:cNvPr id="3169" name="TextBox 3168">
          <a:extLst>
            <a:ext uri="{FF2B5EF4-FFF2-40B4-BE49-F238E27FC236}">
              <a16:creationId xmlns:a16="http://schemas.microsoft.com/office/drawing/2014/main" id="{3F245792-A33B-496D-B538-5F1AC9E1014D}"/>
            </a:ext>
          </a:extLst>
        </xdr:cNvPr>
        <xdr:cNvSpPr txBox="1"/>
      </xdr:nvSpPr>
      <xdr:spPr>
        <a:xfrm>
          <a:off x="8702488" y="5222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594</xdr:row>
      <xdr:rowOff>0</xdr:rowOff>
    </xdr:from>
    <xdr:ext cx="194454" cy="557466"/>
    <xdr:sp macro="" textlink="">
      <xdr:nvSpPr>
        <xdr:cNvPr id="3170" name="TextBox 3169">
          <a:extLst>
            <a:ext uri="{FF2B5EF4-FFF2-40B4-BE49-F238E27FC236}">
              <a16:creationId xmlns:a16="http://schemas.microsoft.com/office/drawing/2014/main" id="{F5B8B66C-0AF9-4512-BA62-85B9AE746CEE}"/>
            </a:ext>
          </a:extLst>
        </xdr:cNvPr>
        <xdr:cNvSpPr txBox="1"/>
      </xdr:nvSpPr>
      <xdr:spPr>
        <a:xfrm>
          <a:off x="8702488" y="5222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594</xdr:row>
      <xdr:rowOff>0</xdr:rowOff>
    </xdr:from>
    <xdr:ext cx="194454" cy="557466"/>
    <xdr:sp macro="" textlink="">
      <xdr:nvSpPr>
        <xdr:cNvPr id="3171" name="TextBox 3170">
          <a:extLst>
            <a:ext uri="{FF2B5EF4-FFF2-40B4-BE49-F238E27FC236}">
              <a16:creationId xmlns:a16="http://schemas.microsoft.com/office/drawing/2014/main" id="{2055CD02-FC77-40CE-8ABD-5BF5BBCD3B5D}"/>
            </a:ext>
          </a:extLst>
        </xdr:cNvPr>
        <xdr:cNvSpPr txBox="1"/>
      </xdr:nvSpPr>
      <xdr:spPr>
        <a:xfrm>
          <a:off x="8702488" y="5222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594</xdr:row>
      <xdr:rowOff>0</xdr:rowOff>
    </xdr:from>
    <xdr:ext cx="194454" cy="557466"/>
    <xdr:sp macro="" textlink="">
      <xdr:nvSpPr>
        <xdr:cNvPr id="3172" name="TextBox 3171">
          <a:extLst>
            <a:ext uri="{FF2B5EF4-FFF2-40B4-BE49-F238E27FC236}">
              <a16:creationId xmlns:a16="http://schemas.microsoft.com/office/drawing/2014/main" id="{3349BFD0-2E3B-4373-A9FF-4A4B956505D3}"/>
            </a:ext>
          </a:extLst>
        </xdr:cNvPr>
        <xdr:cNvSpPr txBox="1"/>
      </xdr:nvSpPr>
      <xdr:spPr>
        <a:xfrm>
          <a:off x="8702488" y="5222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594</xdr:row>
      <xdr:rowOff>0</xdr:rowOff>
    </xdr:from>
    <xdr:ext cx="194454" cy="557466"/>
    <xdr:sp macro="" textlink="">
      <xdr:nvSpPr>
        <xdr:cNvPr id="3173" name="TextBox 3172">
          <a:extLst>
            <a:ext uri="{FF2B5EF4-FFF2-40B4-BE49-F238E27FC236}">
              <a16:creationId xmlns:a16="http://schemas.microsoft.com/office/drawing/2014/main" id="{CB06A5EA-D536-4DDB-B84A-E5FDA6C4EEE1}"/>
            </a:ext>
          </a:extLst>
        </xdr:cNvPr>
        <xdr:cNvSpPr txBox="1"/>
      </xdr:nvSpPr>
      <xdr:spPr>
        <a:xfrm>
          <a:off x="8683438" y="5222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594</xdr:row>
      <xdr:rowOff>0</xdr:rowOff>
    </xdr:from>
    <xdr:ext cx="194454" cy="557466"/>
    <xdr:sp macro="" textlink="">
      <xdr:nvSpPr>
        <xdr:cNvPr id="3174" name="TextBox 3173">
          <a:extLst>
            <a:ext uri="{FF2B5EF4-FFF2-40B4-BE49-F238E27FC236}">
              <a16:creationId xmlns:a16="http://schemas.microsoft.com/office/drawing/2014/main" id="{27BFC7A7-B060-4C55-A1B8-B7A8F4D19E85}"/>
            </a:ext>
          </a:extLst>
        </xdr:cNvPr>
        <xdr:cNvSpPr txBox="1"/>
      </xdr:nvSpPr>
      <xdr:spPr>
        <a:xfrm>
          <a:off x="8702488" y="5222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594</xdr:row>
      <xdr:rowOff>0</xdr:rowOff>
    </xdr:from>
    <xdr:ext cx="194454" cy="557466"/>
    <xdr:sp macro="" textlink="">
      <xdr:nvSpPr>
        <xdr:cNvPr id="3175" name="TextBox 3174">
          <a:extLst>
            <a:ext uri="{FF2B5EF4-FFF2-40B4-BE49-F238E27FC236}">
              <a16:creationId xmlns:a16="http://schemas.microsoft.com/office/drawing/2014/main" id="{FA6DD86B-0671-402A-92FD-5D2BB725E0B9}"/>
            </a:ext>
          </a:extLst>
        </xdr:cNvPr>
        <xdr:cNvSpPr txBox="1"/>
      </xdr:nvSpPr>
      <xdr:spPr>
        <a:xfrm>
          <a:off x="8702488" y="5222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594</xdr:row>
      <xdr:rowOff>0</xdr:rowOff>
    </xdr:from>
    <xdr:ext cx="194454" cy="557466"/>
    <xdr:sp macro="" textlink="">
      <xdr:nvSpPr>
        <xdr:cNvPr id="3176" name="TextBox 3175">
          <a:extLst>
            <a:ext uri="{FF2B5EF4-FFF2-40B4-BE49-F238E27FC236}">
              <a16:creationId xmlns:a16="http://schemas.microsoft.com/office/drawing/2014/main" id="{ABCDC701-6B1A-4834-B73A-BEB8B4076D5D}"/>
            </a:ext>
          </a:extLst>
        </xdr:cNvPr>
        <xdr:cNvSpPr txBox="1"/>
      </xdr:nvSpPr>
      <xdr:spPr>
        <a:xfrm>
          <a:off x="8702488" y="5222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594</xdr:row>
      <xdr:rowOff>0</xdr:rowOff>
    </xdr:from>
    <xdr:ext cx="194454" cy="557466"/>
    <xdr:sp macro="" textlink="">
      <xdr:nvSpPr>
        <xdr:cNvPr id="3177" name="TextBox 3176">
          <a:extLst>
            <a:ext uri="{FF2B5EF4-FFF2-40B4-BE49-F238E27FC236}">
              <a16:creationId xmlns:a16="http://schemas.microsoft.com/office/drawing/2014/main" id="{6C4D445A-E18D-4BF8-8A94-72157A1A3ADF}"/>
            </a:ext>
          </a:extLst>
        </xdr:cNvPr>
        <xdr:cNvSpPr txBox="1"/>
      </xdr:nvSpPr>
      <xdr:spPr>
        <a:xfrm>
          <a:off x="8702488" y="5222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594</xdr:row>
      <xdr:rowOff>0</xdr:rowOff>
    </xdr:from>
    <xdr:ext cx="194454" cy="557466"/>
    <xdr:sp macro="" textlink="">
      <xdr:nvSpPr>
        <xdr:cNvPr id="3178" name="TextBox 3177">
          <a:extLst>
            <a:ext uri="{FF2B5EF4-FFF2-40B4-BE49-F238E27FC236}">
              <a16:creationId xmlns:a16="http://schemas.microsoft.com/office/drawing/2014/main" id="{0BC43B41-204A-483C-A79F-239C5485CF6F}"/>
            </a:ext>
          </a:extLst>
        </xdr:cNvPr>
        <xdr:cNvSpPr txBox="1"/>
      </xdr:nvSpPr>
      <xdr:spPr>
        <a:xfrm>
          <a:off x="8702488" y="5222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594</xdr:row>
      <xdr:rowOff>0</xdr:rowOff>
    </xdr:from>
    <xdr:ext cx="194454" cy="557466"/>
    <xdr:sp macro="" textlink="">
      <xdr:nvSpPr>
        <xdr:cNvPr id="3179" name="TextBox 3178">
          <a:extLst>
            <a:ext uri="{FF2B5EF4-FFF2-40B4-BE49-F238E27FC236}">
              <a16:creationId xmlns:a16="http://schemas.microsoft.com/office/drawing/2014/main" id="{C6341E2B-C742-43A9-B1E2-0F5B37AF3294}"/>
            </a:ext>
          </a:extLst>
        </xdr:cNvPr>
        <xdr:cNvSpPr txBox="1"/>
      </xdr:nvSpPr>
      <xdr:spPr>
        <a:xfrm>
          <a:off x="8702488" y="5222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594</xdr:row>
      <xdr:rowOff>0</xdr:rowOff>
    </xdr:from>
    <xdr:ext cx="194454" cy="557466"/>
    <xdr:sp macro="" textlink="">
      <xdr:nvSpPr>
        <xdr:cNvPr id="3180" name="TextBox 3179">
          <a:extLst>
            <a:ext uri="{FF2B5EF4-FFF2-40B4-BE49-F238E27FC236}">
              <a16:creationId xmlns:a16="http://schemas.microsoft.com/office/drawing/2014/main" id="{AAD48575-37F8-4B48-B1BA-B27BA6C6887A}"/>
            </a:ext>
          </a:extLst>
        </xdr:cNvPr>
        <xdr:cNvSpPr txBox="1"/>
      </xdr:nvSpPr>
      <xdr:spPr>
        <a:xfrm>
          <a:off x="8683438" y="5222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594</xdr:row>
      <xdr:rowOff>0</xdr:rowOff>
    </xdr:from>
    <xdr:ext cx="194454" cy="557466"/>
    <xdr:sp macro="" textlink="">
      <xdr:nvSpPr>
        <xdr:cNvPr id="3181" name="TextBox 3180">
          <a:extLst>
            <a:ext uri="{FF2B5EF4-FFF2-40B4-BE49-F238E27FC236}">
              <a16:creationId xmlns:a16="http://schemas.microsoft.com/office/drawing/2014/main" id="{EBE2783B-3B18-4E26-8CE1-28DD37A92F98}"/>
            </a:ext>
          </a:extLst>
        </xdr:cNvPr>
        <xdr:cNvSpPr txBox="1"/>
      </xdr:nvSpPr>
      <xdr:spPr>
        <a:xfrm>
          <a:off x="8702488" y="5222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594</xdr:row>
      <xdr:rowOff>0</xdr:rowOff>
    </xdr:from>
    <xdr:ext cx="194454" cy="557466"/>
    <xdr:sp macro="" textlink="">
      <xdr:nvSpPr>
        <xdr:cNvPr id="3182" name="TextBox 3181">
          <a:extLst>
            <a:ext uri="{FF2B5EF4-FFF2-40B4-BE49-F238E27FC236}">
              <a16:creationId xmlns:a16="http://schemas.microsoft.com/office/drawing/2014/main" id="{766C9D19-D952-45F2-A669-C19759430268}"/>
            </a:ext>
          </a:extLst>
        </xdr:cNvPr>
        <xdr:cNvSpPr txBox="1"/>
      </xdr:nvSpPr>
      <xdr:spPr>
        <a:xfrm>
          <a:off x="8702488" y="5222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594</xdr:row>
      <xdr:rowOff>0</xdr:rowOff>
    </xdr:from>
    <xdr:ext cx="194454" cy="557466"/>
    <xdr:sp macro="" textlink="">
      <xdr:nvSpPr>
        <xdr:cNvPr id="3183" name="TextBox 3182">
          <a:extLst>
            <a:ext uri="{FF2B5EF4-FFF2-40B4-BE49-F238E27FC236}">
              <a16:creationId xmlns:a16="http://schemas.microsoft.com/office/drawing/2014/main" id="{D987BF88-BADF-4BD0-AD0D-F203476C3AF1}"/>
            </a:ext>
          </a:extLst>
        </xdr:cNvPr>
        <xdr:cNvSpPr txBox="1"/>
      </xdr:nvSpPr>
      <xdr:spPr>
        <a:xfrm>
          <a:off x="8702488" y="5222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594</xdr:row>
      <xdr:rowOff>0</xdr:rowOff>
    </xdr:from>
    <xdr:ext cx="194454" cy="557466"/>
    <xdr:sp macro="" textlink="">
      <xdr:nvSpPr>
        <xdr:cNvPr id="3184" name="TextBox 3183">
          <a:extLst>
            <a:ext uri="{FF2B5EF4-FFF2-40B4-BE49-F238E27FC236}">
              <a16:creationId xmlns:a16="http://schemas.microsoft.com/office/drawing/2014/main" id="{CD5ADE85-F1EB-4924-92B6-74516C4CB81D}"/>
            </a:ext>
          </a:extLst>
        </xdr:cNvPr>
        <xdr:cNvSpPr txBox="1"/>
      </xdr:nvSpPr>
      <xdr:spPr>
        <a:xfrm>
          <a:off x="8702488" y="5222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594</xdr:row>
      <xdr:rowOff>0</xdr:rowOff>
    </xdr:from>
    <xdr:ext cx="194454" cy="557466"/>
    <xdr:sp macro="" textlink="">
      <xdr:nvSpPr>
        <xdr:cNvPr id="3185" name="TextBox 3184">
          <a:extLst>
            <a:ext uri="{FF2B5EF4-FFF2-40B4-BE49-F238E27FC236}">
              <a16:creationId xmlns:a16="http://schemas.microsoft.com/office/drawing/2014/main" id="{5EED260D-2024-4872-BD34-4D258B97383D}"/>
            </a:ext>
          </a:extLst>
        </xdr:cNvPr>
        <xdr:cNvSpPr txBox="1"/>
      </xdr:nvSpPr>
      <xdr:spPr>
        <a:xfrm>
          <a:off x="8702488" y="5222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594</xdr:row>
      <xdr:rowOff>0</xdr:rowOff>
    </xdr:from>
    <xdr:ext cx="194454" cy="557466"/>
    <xdr:sp macro="" textlink="">
      <xdr:nvSpPr>
        <xdr:cNvPr id="3186" name="TextBox 3185">
          <a:extLst>
            <a:ext uri="{FF2B5EF4-FFF2-40B4-BE49-F238E27FC236}">
              <a16:creationId xmlns:a16="http://schemas.microsoft.com/office/drawing/2014/main" id="{E15FBDC3-B9BC-41BD-9138-8368ED04E7F1}"/>
            </a:ext>
          </a:extLst>
        </xdr:cNvPr>
        <xdr:cNvSpPr txBox="1"/>
      </xdr:nvSpPr>
      <xdr:spPr>
        <a:xfrm>
          <a:off x="8702488" y="5222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595</xdr:row>
      <xdr:rowOff>0</xdr:rowOff>
    </xdr:from>
    <xdr:ext cx="194454" cy="557466"/>
    <xdr:sp macro="" textlink="">
      <xdr:nvSpPr>
        <xdr:cNvPr id="3187" name="TextBox 3186">
          <a:extLst>
            <a:ext uri="{FF2B5EF4-FFF2-40B4-BE49-F238E27FC236}">
              <a16:creationId xmlns:a16="http://schemas.microsoft.com/office/drawing/2014/main" id="{57D5B195-FD99-4E88-9E63-6775253E0262}"/>
            </a:ext>
          </a:extLst>
        </xdr:cNvPr>
        <xdr:cNvSpPr txBox="1"/>
      </xdr:nvSpPr>
      <xdr:spPr>
        <a:xfrm>
          <a:off x="8683438" y="5298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595</xdr:row>
      <xdr:rowOff>0</xdr:rowOff>
    </xdr:from>
    <xdr:ext cx="194454" cy="557466"/>
    <xdr:sp macro="" textlink="">
      <xdr:nvSpPr>
        <xdr:cNvPr id="3188" name="TextBox 3187">
          <a:extLst>
            <a:ext uri="{FF2B5EF4-FFF2-40B4-BE49-F238E27FC236}">
              <a16:creationId xmlns:a16="http://schemas.microsoft.com/office/drawing/2014/main" id="{F63F4ED5-CFE0-4B45-A868-F98D5B7D9FD5}"/>
            </a:ext>
          </a:extLst>
        </xdr:cNvPr>
        <xdr:cNvSpPr txBox="1"/>
      </xdr:nvSpPr>
      <xdr:spPr>
        <a:xfrm>
          <a:off x="8702488" y="5298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595</xdr:row>
      <xdr:rowOff>0</xdr:rowOff>
    </xdr:from>
    <xdr:ext cx="194454" cy="557466"/>
    <xdr:sp macro="" textlink="">
      <xdr:nvSpPr>
        <xdr:cNvPr id="3189" name="TextBox 3188">
          <a:extLst>
            <a:ext uri="{FF2B5EF4-FFF2-40B4-BE49-F238E27FC236}">
              <a16:creationId xmlns:a16="http://schemas.microsoft.com/office/drawing/2014/main" id="{D9988C91-B46A-406E-BF09-9EB51C4E322C}"/>
            </a:ext>
          </a:extLst>
        </xdr:cNvPr>
        <xdr:cNvSpPr txBox="1"/>
      </xdr:nvSpPr>
      <xdr:spPr>
        <a:xfrm>
          <a:off x="8702488" y="5298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595</xdr:row>
      <xdr:rowOff>0</xdr:rowOff>
    </xdr:from>
    <xdr:ext cx="194454" cy="557466"/>
    <xdr:sp macro="" textlink="">
      <xdr:nvSpPr>
        <xdr:cNvPr id="3190" name="TextBox 3189">
          <a:extLst>
            <a:ext uri="{FF2B5EF4-FFF2-40B4-BE49-F238E27FC236}">
              <a16:creationId xmlns:a16="http://schemas.microsoft.com/office/drawing/2014/main" id="{AA1F029A-F6BF-4F1E-83F1-E5B53AF16637}"/>
            </a:ext>
          </a:extLst>
        </xdr:cNvPr>
        <xdr:cNvSpPr txBox="1"/>
      </xdr:nvSpPr>
      <xdr:spPr>
        <a:xfrm>
          <a:off x="8702488" y="5298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595</xdr:row>
      <xdr:rowOff>0</xdr:rowOff>
    </xdr:from>
    <xdr:ext cx="194454" cy="557466"/>
    <xdr:sp macro="" textlink="">
      <xdr:nvSpPr>
        <xdr:cNvPr id="3191" name="TextBox 3190">
          <a:extLst>
            <a:ext uri="{FF2B5EF4-FFF2-40B4-BE49-F238E27FC236}">
              <a16:creationId xmlns:a16="http://schemas.microsoft.com/office/drawing/2014/main" id="{0546A319-BCD9-4D77-AE12-5592B3356795}"/>
            </a:ext>
          </a:extLst>
        </xdr:cNvPr>
        <xdr:cNvSpPr txBox="1"/>
      </xdr:nvSpPr>
      <xdr:spPr>
        <a:xfrm>
          <a:off x="8702488" y="5298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595</xdr:row>
      <xdr:rowOff>0</xdr:rowOff>
    </xdr:from>
    <xdr:ext cx="194454" cy="557466"/>
    <xdr:sp macro="" textlink="">
      <xdr:nvSpPr>
        <xdr:cNvPr id="3192" name="TextBox 3191">
          <a:extLst>
            <a:ext uri="{FF2B5EF4-FFF2-40B4-BE49-F238E27FC236}">
              <a16:creationId xmlns:a16="http://schemas.microsoft.com/office/drawing/2014/main" id="{039ACE2A-B301-42D1-94AD-234EBC69DF5B}"/>
            </a:ext>
          </a:extLst>
        </xdr:cNvPr>
        <xdr:cNvSpPr txBox="1"/>
      </xdr:nvSpPr>
      <xdr:spPr>
        <a:xfrm>
          <a:off x="8702488" y="5298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595</xdr:row>
      <xdr:rowOff>0</xdr:rowOff>
    </xdr:from>
    <xdr:ext cx="194454" cy="557466"/>
    <xdr:sp macro="" textlink="">
      <xdr:nvSpPr>
        <xdr:cNvPr id="3193" name="TextBox 3192">
          <a:extLst>
            <a:ext uri="{FF2B5EF4-FFF2-40B4-BE49-F238E27FC236}">
              <a16:creationId xmlns:a16="http://schemas.microsoft.com/office/drawing/2014/main" id="{0B2B9084-81A7-43B7-B73E-B3FE60ED8136}"/>
            </a:ext>
          </a:extLst>
        </xdr:cNvPr>
        <xdr:cNvSpPr txBox="1"/>
      </xdr:nvSpPr>
      <xdr:spPr>
        <a:xfrm>
          <a:off x="8702488" y="5298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595</xdr:row>
      <xdr:rowOff>0</xdr:rowOff>
    </xdr:from>
    <xdr:ext cx="194454" cy="557466"/>
    <xdr:sp macro="" textlink="">
      <xdr:nvSpPr>
        <xdr:cNvPr id="3194" name="TextBox 3193">
          <a:extLst>
            <a:ext uri="{FF2B5EF4-FFF2-40B4-BE49-F238E27FC236}">
              <a16:creationId xmlns:a16="http://schemas.microsoft.com/office/drawing/2014/main" id="{8EDB7BD9-DF35-470F-BFC4-14D1F2DC3034}"/>
            </a:ext>
          </a:extLst>
        </xdr:cNvPr>
        <xdr:cNvSpPr txBox="1"/>
      </xdr:nvSpPr>
      <xdr:spPr>
        <a:xfrm>
          <a:off x="8683438" y="5298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595</xdr:row>
      <xdr:rowOff>0</xdr:rowOff>
    </xdr:from>
    <xdr:ext cx="194454" cy="557466"/>
    <xdr:sp macro="" textlink="">
      <xdr:nvSpPr>
        <xdr:cNvPr id="3195" name="TextBox 3194">
          <a:extLst>
            <a:ext uri="{FF2B5EF4-FFF2-40B4-BE49-F238E27FC236}">
              <a16:creationId xmlns:a16="http://schemas.microsoft.com/office/drawing/2014/main" id="{9C1B90B7-319D-477B-986F-4046BBAFCCC8}"/>
            </a:ext>
          </a:extLst>
        </xdr:cNvPr>
        <xdr:cNvSpPr txBox="1"/>
      </xdr:nvSpPr>
      <xdr:spPr>
        <a:xfrm>
          <a:off x="8702488" y="5298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595</xdr:row>
      <xdr:rowOff>0</xdr:rowOff>
    </xdr:from>
    <xdr:ext cx="194454" cy="557466"/>
    <xdr:sp macro="" textlink="">
      <xdr:nvSpPr>
        <xdr:cNvPr id="3196" name="TextBox 3195">
          <a:extLst>
            <a:ext uri="{FF2B5EF4-FFF2-40B4-BE49-F238E27FC236}">
              <a16:creationId xmlns:a16="http://schemas.microsoft.com/office/drawing/2014/main" id="{84255A14-E0DB-4441-92D8-F0DD8053D6AC}"/>
            </a:ext>
          </a:extLst>
        </xdr:cNvPr>
        <xdr:cNvSpPr txBox="1"/>
      </xdr:nvSpPr>
      <xdr:spPr>
        <a:xfrm>
          <a:off x="8702488" y="5298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595</xdr:row>
      <xdr:rowOff>0</xdr:rowOff>
    </xdr:from>
    <xdr:ext cx="194454" cy="557466"/>
    <xdr:sp macro="" textlink="">
      <xdr:nvSpPr>
        <xdr:cNvPr id="3197" name="TextBox 3196">
          <a:extLst>
            <a:ext uri="{FF2B5EF4-FFF2-40B4-BE49-F238E27FC236}">
              <a16:creationId xmlns:a16="http://schemas.microsoft.com/office/drawing/2014/main" id="{6A31414E-D280-4E2A-BD5B-3D6D703F5B46}"/>
            </a:ext>
          </a:extLst>
        </xdr:cNvPr>
        <xdr:cNvSpPr txBox="1"/>
      </xdr:nvSpPr>
      <xdr:spPr>
        <a:xfrm>
          <a:off x="8702488" y="5298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595</xdr:row>
      <xdr:rowOff>0</xdr:rowOff>
    </xdr:from>
    <xdr:ext cx="194454" cy="557466"/>
    <xdr:sp macro="" textlink="">
      <xdr:nvSpPr>
        <xdr:cNvPr id="3198" name="TextBox 3197">
          <a:extLst>
            <a:ext uri="{FF2B5EF4-FFF2-40B4-BE49-F238E27FC236}">
              <a16:creationId xmlns:a16="http://schemas.microsoft.com/office/drawing/2014/main" id="{96DADD7C-96F7-4126-98CA-67EDB3D8310D}"/>
            </a:ext>
          </a:extLst>
        </xdr:cNvPr>
        <xdr:cNvSpPr txBox="1"/>
      </xdr:nvSpPr>
      <xdr:spPr>
        <a:xfrm>
          <a:off x="8702488" y="5298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595</xdr:row>
      <xdr:rowOff>0</xdr:rowOff>
    </xdr:from>
    <xdr:ext cx="194454" cy="557466"/>
    <xdr:sp macro="" textlink="">
      <xdr:nvSpPr>
        <xdr:cNvPr id="3199" name="TextBox 3198">
          <a:extLst>
            <a:ext uri="{FF2B5EF4-FFF2-40B4-BE49-F238E27FC236}">
              <a16:creationId xmlns:a16="http://schemas.microsoft.com/office/drawing/2014/main" id="{394BCBB7-1C9C-4555-B0FE-F1E50BC2B59F}"/>
            </a:ext>
          </a:extLst>
        </xdr:cNvPr>
        <xdr:cNvSpPr txBox="1"/>
      </xdr:nvSpPr>
      <xdr:spPr>
        <a:xfrm>
          <a:off x="8702488" y="5298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595</xdr:row>
      <xdr:rowOff>0</xdr:rowOff>
    </xdr:from>
    <xdr:ext cx="194454" cy="557466"/>
    <xdr:sp macro="" textlink="">
      <xdr:nvSpPr>
        <xdr:cNvPr id="3200" name="TextBox 3199">
          <a:extLst>
            <a:ext uri="{FF2B5EF4-FFF2-40B4-BE49-F238E27FC236}">
              <a16:creationId xmlns:a16="http://schemas.microsoft.com/office/drawing/2014/main" id="{5F4ECD92-B423-4E6D-9685-3E483F339219}"/>
            </a:ext>
          </a:extLst>
        </xdr:cNvPr>
        <xdr:cNvSpPr txBox="1"/>
      </xdr:nvSpPr>
      <xdr:spPr>
        <a:xfrm>
          <a:off x="8702488" y="5298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595</xdr:row>
      <xdr:rowOff>0</xdr:rowOff>
    </xdr:from>
    <xdr:ext cx="194454" cy="557466"/>
    <xdr:sp macro="" textlink="">
      <xdr:nvSpPr>
        <xdr:cNvPr id="3201" name="TextBox 3200">
          <a:extLst>
            <a:ext uri="{FF2B5EF4-FFF2-40B4-BE49-F238E27FC236}">
              <a16:creationId xmlns:a16="http://schemas.microsoft.com/office/drawing/2014/main" id="{E115EF5A-99FF-41AA-A477-8842C4EAA712}"/>
            </a:ext>
          </a:extLst>
        </xdr:cNvPr>
        <xdr:cNvSpPr txBox="1"/>
      </xdr:nvSpPr>
      <xdr:spPr>
        <a:xfrm>
          <a:off x="8683438" y="5298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595</xdr:row>
      <xdr:rowOff>0</xdr:rowOff>
    </xdr:from>
    <xdr:ext cx="194454" cy="557466"/>
    <xdr:sp macro="" textlink="">
      <xdr:nvSpPr>
        <xdr:cNvPr id="3202" name="TextBox 3201">
          <a:extLst>
            <a:ext uri="{FF2B5EF4-FFF2-40B4-BE49-F238E27FC236}">
              <a16:creationId xmlns:a16="http://schemas.microsoft.com/office/drawing/2014/main" id="{76DC9601-9ABF-4D58-8E95-BA680A273D2F}"/>
            </a:ext>
          </a:extLst>
        </xdr:cNvPr>
        <xdr:cNvSpPr txBox="1"/>
      </xdr:nvSpPr>
      <xdr:spPr>
        <a:xfrm>
          <a:off x="8702488" y="5298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595</xdr:row>
      <xdr:rowOff>0</xdr:rowOff>
    </xdr:from>
    <xdr:ext cx="194454" cy="557466"/>
    <xdr:sp macro="" textlink="">
      <xdr:nvSpPr>
        <xdr:cNvPr id="3203" name="TextBox 3202">
          <a:extLst>
            <a:ext uri="{FF2B5EF4-FFF2-40B4-BE49-F238E27FC236}">
              <a16:creationId xmlns:a16="http://schemas.microsoft.com/office/drawing/2014/main" id="{66F3A71E-2DEC-4EA4-BAB2-B1A09A061472}"/>
            </a:ext>
          </a:extLst>
        </xdr:cNvPr>
        <xdr:cNvSpPr txBox="1"/>
      </xdr:nvSpPr>
      <xdr:spPr>
        <a:xfrm>
          <a:off x="8702488" y="5298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595</xdr:row>
      <xdr:rowOff>0</xdr:rowOff>
    </xdr:from>
    <xdr:ext cx="194454" cy="557466"/>
    <xdr:sp macro="" textlink="">
      <xdr:nvSpPr>
        <xdr:cNvPr id="3204" name="TextBox 3203">
          <a:extLst>
            <a:ext uri="{FF2B5EF4-FFF2-40B4-BE49-F238E27FC236}">
              <a16:creationId xmlns:a16="http://schemas.microsoft.com/office/drawing/2014/main" id="{C46BB70C-266C-4C93-89A5-D18B1B257C80}"/>
            </a:ext>
          </a:extLst>
        </xdr:cNvPr>
        <xdr:cNvSpPr txBox="1"/>
      </xdr:nvSpPr>
      <xdr:spPr>
        <a:xfrm>
          <a:off x="8702488" y="5298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595</xdr:row>
      <xdr:rowOff>0</xdr:rowOff>
    </xdr:from>
    <xdr:ext cx="194454" cy="557466"/>
    <xdr:sp macro="" textlink="">
      <xdr:nvSpPr>
        <xdr:cNvPr id="3205" name="TextBox 3204">
          <a:extLst>
            <a:ext uri="{FF2B5EF4-FFF2-40B4-BE49-F238E27FC236}">
              <a16:creationId xmlns:a16="http://schemas.microsoft.com/office/drawing/2014/main" id="{CB694AFA-DA2E-49F6-B06A-7DEF532CE7DD}"/>
            </a:ext>
          </a:extLst>
        </xdr:cNvPr>
        <xdr:cNvSpPr txBox="1"/>
      </xdr:nvSpPr>
      <xdr:spPr>
        <a:xfrm>
          <a:off x="8702488" y="5298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595</xdr:row>
      <xdr:rowOff>0</xdr:rowOff>
    </xdr:from>
    <xdr:ext cx="194454" cy="557466"/>
    <xdr:sp macro="" textlink="">
      <xdr:nvSpPr>
        <xdr:cNvPr id="3206" name="TextBox 3205">
          <a:extLst>
            <a:ext uri="{FF2B5EF4-FFF2-40B4-BE49-F238E27FC236}">
              <a16:creationId xmlns:a16="http://schemas.microsoft.com/office/drawing/2014/main" id="{AD22AB3E-B6CF-475C-9338-0AC05D6519BD}"/>
            </a:ext>
          </a:extLst>
        </xdr:cNvPr>
        <xdr:cNvSpPr txBox="1"/>
      </xdr:nvSpPr>
      <xdr:spPr>
        <a:xfrm>
          <a:off x="8702488" y="5298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595</xdr:row>
      <xdr:rowOff>0</xdr:rowOff>
    </xdr:from>
    <xdr:ext cx="194454" cy="557466"/>
    <xdr:sp macro="" textlink="">
      <xdr:nvSpPr>
        <xdr:cNvPr id="3207" name="TextBox 3206">
          <a:extLst>
            <a:ext uri="{FF2B5EF4-FFF2-40B4-BE49-F238E27FC236}">
              <a16:creationId xmlns:a16="http://schemas.microsoft.com/office/drawing/2014/main" id="{96ADF06E-B9F5-4D15-BAEC-31229EA303A4}"/>
            </a:ext>
          </a:extLst>
        </xdr:cNvPr>
        <xdr:cNvSpPr txBox="1"/>
      </xdr:nvSpPr>
      <xdr:spPr>
        <a:xfrm>
          <a:off x="8702488" y="5298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595</xdr:row>
      <xdr:rowOff>0</xdr:rowOff>
    </xdr:from>
    <xdr:ext cx="194454" cy="557466"/>
    <xdr:sp macro="" textlink="">
      <xdr:nvSpPr>
        <xdr:cNvPr id="3208" name="TextBox 3207">
          <a:extLst>
            <a:ext uri="{FF2B5EF4-FFF2-40B4-BE49-F238E27FC236}">
              <a16:creationId xmlns:a16="http://schemas.microsoft.com/office/drawing/2014/main" id="{F4F6BF66-8EA0-4247-9EE7-77BF5CA7EC43}"/>
            </a:ext>
          </a:extLst>
        </xdr:cNvPr>
        <xdr:cNvSpPr txBox="1"/>
      </xdr:nvSpPr>
      <xdr:spPr>
        <a:xfrm>
          <a:off x="8683438" y="5298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595</xdr:row>
      <xdr:rowOff>0</xdr:rowOff>
    </xdr:from>
    <xdr:ext cx="194454" cy="557466"/>
    <xdr:sp macro="" textlink="">
      <xdr:nvSpPr>
        <xdr:cNvPr id="3209" name="TextBox 3208">
          <a:extLst>
            <a:ext uri="{FF2B5EF4-FFF2-40B4-BE49-F238E27FC236}">
              <a16:creationId xmlns:a16="http://schemas.microsoft.com/office/drawing/2014/main" id="{699501D5-3907-4983-ADAF-8F10CB4F2332}"/>
            </a:ext>
          </a:extLst>
        </xdr:cNvPr>
        <xdr:cNvSpPr txBox="1"/>
      </xdr:nvSpPr>
      <xdr:spPr>
        <a:xfrm>
          <a:off x="8702488" y="5298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595</xdr:row>
      <xdr:rowOff>0</xdr:rowOff>
    </xdr:from>
    <xdr:ext cx="194454" cy="557466"/>
    <xdr:sp macro="" textlink="">
      <xdr:nvSpPr>
        <xdr:cNvPr id="3210" name="TextBox 3209">
          <a:extLst>
            <a:ext uri="{FF2B5EF4-FFF2-40B4-BE49-F238E27FC236}">
              <a16:creationId xmlns:a16="http://schemas.microsoft.com/office/drawing/2014/main" id="{74C24AD4-E1E8-4B74-908E-B9911D8325EA}"/>
            </a:ext>
          </a:extLst>
        </xdr:cNvPr>
        <xdr:cNvSpPr txBox="1"/>
      </xdr:nvSpPr>
      <xdr:spPr>
        <a:xfrm>
          <a:off x="8702488" y="5298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595</xdr:row>
      <xdr:rowOff>0</xdr:rowOff>
    </xdr:from>
    <xdr:ext cx="194454" cy="557466"/>
    <xdr:sp macro="" textlink="">
      <xdr:nvSpPr>
        <xdr:cNvPr id="3211" name="TextBox 3210">
          <a:extLst>
            <a:ext uri="{FF2B5EF4-FFF2-40B4-BE49-F238E27FC236}">
              <a16:creationId xmlns:a16="http://schemas.microsoft.com/office/drawing/2014/main" id="{9CE0B144-C87B-406C-9D9A-21BBCEB8234C}"/>
            </a:ext>
          </a:extLst>
        </xdr:cNvPr>
        <xdr:cNvSpPr txBox="1"/>
      </xdr:nvSpPr>
      <xdr:spPr>
        <a:xfrm>
          <a:off x="8702488" y="5298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595</xdr:row>
      <xdr:rowOff>0</xdr:rowOff>
    </xdr:from>
    <xdr:ext cx="194454" cy="557466"/>
    <xdr:sp macro="" textlink="">
      <xdr:nvSpPr>
        <xdr:cNvPr id="3212" name="TextBox 3211">
          <a:extLst>
            <a:ext uri="{FF2B5EF4-FFF2-40B4-BE49-F238E27FC236}">
              <a16:creationId xmlns:a16="http://schemas.microsoft.com/office/drawing/2014/main" id="{C65D84A1-8FE0-49D8-B084-F9A6824C6CA3}"/>
            </a:ext>
          </a:extLst>
        </xdr:cNvPr>
        <xdr:cNvSpPr txBox="1"/>
      </xdr:nvSpPr>
      <xdr:spPr>
        <a:xfrm>
          <a:off x="8702488" y="5298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595</xdr:row>
      <xdr:rowOff>0</xdr:rowOff>
    </xdr:from>
    <xdr:ext cx="194454" cy="557466"/>
    <xdr:sp macro="" textlink="">
      <xdr:nvSpPr>
        <xdr:cNvPr id="3213" name="TextBox 3212">
          <a:extLst>
            <a:ext uri="{FF2B5EF4-FFF2-40B4-BE49-F238E27FC236}">
              <a16:creationId xmlns:a16="http://schemas.microsoft.com/office/drawing/2014/main" id="{6DA6618C-E37D-48AC-9D0C-ACD82CDFC508}"/>
            </a:ext>
          </a:extLst>
        </xdr:cNvPr>
        <xdr:cNvSpPr txBox="1"/>
      </xdr:nvSpPr>
      <xdr:spPr>
        <a:xfrm>
          <a:off x="8702488" y="5298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595</xdr:row>
      <xdr:rowOff>0</xdr:rowOff>
    </xdr:from>
    <xdr:ext cx="194454" cy="557466"/>
    <xdr:sp macro="" textlink="">
      <xdr:nvSpPr>
        <xdr:cNvPr id="3214" name="TextBox 3213">
          <a:extLst>
            <a:ext uri="{FF2B5EF4-FFF2-40B4-BE49-F238E27FC236}">
              <a16:creationId xmlns:a16="http://schemas.microsoft.com/office/drawing/2014/main" id="{4200375B-9442-4713-9B56-5010297EE4D3}"/>
            </a:ext>
          </a:extLst>
        </xdr:cNvPr>
        <xdr:cNvSpPr txBox="1"/>
      </xdr:nvSpPr>
      <xdr:spPr>
        <a:xfrm>
          <a:off x="8702488" y="5298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596</xdr:row>
      <xdr:rowOff>0</xdr:rowOff>
    </xdr:from>
    <xdr:ext cx="194454" cy="557466"/>
    <xdr:sp macro="" textlink="">
      <xdr:nvSpPr>
        <xdr:cNvPr id="3215" name="TextBox 3214">
          <a:extLst>
            <a:ext uri="{FF2B5EF4-FFF2-40B4-BE49-F238E27FC236}">
              <a16:creationId xmlns:a16="http://schemas.microsoft.com/office/drawing/2014/main" id="{F36A5A2E-FCFC-4072-A670-A900532BC94C}"/>
            </a:ext>
          </a:extLst>
        </xdr:cNvPr>
        <xdr:cNvSpPr txBox="1"/>
      </xdr:nvSpPr>
      <xdr:spPr>
        <a:xfrm>
          <a:off x="8683438" y="5374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596</xdr:row>
      <xdr:rowOff>0</xdr:rowOff>
    </xdr:from>
    <xdr:ext cx="194454" cy="557466"/>
    <xdr:sp macro="" textlink="">
      <xdr:nvSpPr>
        <xdr:cNvPr id="3216" name="TextBox 3215">
          <a:extLst>
            <a:ext uri="{FF2B5EF4-FFF2-40B4-BE49-F238E27FC236}">
              <a16:creationId xmlns:a16="http://schemas.microsoft.com/office/drawing/2014/main" id="{FD0AEB42-86A5-4786-AB8D-17B975588436}"/>
            </a:ext>
          </a:extLst>
        </xdr:cNvPr>
        <xdr:cNvSpPr txBox="1"/>
      </xdr:nvSpPr>
      <xdr:spPr>
        <a:xfrm>
          <a:off x="8702488" y="5374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596</xdr:row>
      <xdr:rowOff>0</xdr:rowOff>
    </xdr:from>
    <xdr:ext cx="194454" cy="557466"/>
    <xdr:sp macro="" textlink="">
      <xdr:nvSpPr>
        <xdr:cNvPr id="3217" name="TextBox 3216">
          <a:extLst>
            <a:ext uri="{FF2B5EF4-FFF2-40B4-BE49-F238E27FC236}">
              <a16:creationId xmlns:a16="http://schemas.microsoft.com/office/drawing/2014/main" id="{92263204-8B0E-4EE8-812F-9EE8FA2A8D63}"/>
            </a:ext>
          </a:extLst>
        </xdr:cNvPr>
        <xdr:cNvSpPr txBox="1"/>
      </xdr:nvSpPr>
      <xdr:spPr>
        <a:xfrm>
          <a:off x="8702488" y="5374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596</xdr:row>
      <xdr:rowOff>0</xdr:rowOff>
    </xdr:from>
    <xdr:ext cx="194454" cy="557466"/>
    <xdr:sp macro="" textlink="">
      <xdr:nvSpPr>
        <xdr:cNvPr id="3218" name="TextBox 3217">
          <a:extLst>
            <a:ext uri="{FF2B5EF4-FFF2-40B4-BE49-F238E27FC236}">
              <a16:creationId xmlns:a16="http://schemas.microsoft.com/office/drawing/2014/main" id="{9021AA90-45A2-467A-9A8D-8198E63CD27E}"/>
            </a:ext>
          </a:extLst>
        </xdr:cNvPr>
        <xdr:cNvSpPr txBox="1"/>
      </xdr:nvSpPr>
      <xdr:spPr>
        <a:xfrm>
          <a:off x="8702488" y="5374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596</xdr:row>
      <xdr:rowOff>0</xdr:rowOff>
    </xdr:from>
    <xdr:ext cx="194454" cy="557466"/>
    <xdr:sp macro="" textlink="">
      <xdr:nvSpPr>
        <xdr:cNvPr id="3219" name="TextBox 3218">
          <a:extLst>
            <a:ext uri="{FF2B5EF4-FFF2-40B4-BE49-F238E27FC236}">
              <a16:creationId xmlns:a16="http://schemas.microsoft.com/office/drawing/2014/main" id="{A27115D2-7715-47FE-BAA0-FA74A2D0BF45}"/>
            </a:ext>
          </a:extLst>
        </xdr:cNvPr>
        <xdr:cNvSpPr txBox="1"/>
      </xdr:nvSpPr>
      <xdr:spPr>
        <a:xfrm>
          <a:off x="8702488" y="5374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596</xdr:row>
      <xdr:rowOff>0</xdr:rowOff>
    </xdr:from>
    <xdr:ext cx="194454" cy="557466"/>
    <xdr:sp macro="" textlink="">
      <xdr:nvSpPr>
        <xdr:cNvPr id="3220" name="TextBox 3219">
          <a:extLst>
            <a:ext uri="{FF2B5EF4-FFF2-40B4-BE49-F238E27FC236}">
              <a16:creationId xmlns:a16="http://schemas.microsoft.com/office/drawing/2014/main" id="{3781C60A-1B0D-4A32-A1C9-73FA4171DD69}"/>
            </a:ext>
          </a:extLst>
        </xdr:cNvPr>
        <xdr:cNvSpPr txBox="1"/>
      </xdr:nvSpPr>
      <xdr:spPr>
        <a:xfrm>
          <a:off x="8702488" y="5374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596</xdr:row>
      <xdr:rowOff>0</xdr:rowOff>
    </xdr:from>
    <xdr:ext cx="194454" cy="557466"/>
    <xdr:sp macro="" textlink="">
      <xdr:nvSpPr>
        <xdr:cNvPr id="3221" name="TextBox 3220">
          <a:extLst>
            <a:ext uri="{FF2B5EF4-FFF2-40B4-BE49-F238E27FC236}">
              <a16:creationId xmlns:a16="http://schemas.microsoft.com/office/drawing/2014/main" id="{86C5B488-04E7-4E5C-9CBD-1BAFED790355}"/>
            </a:ext>
          </a:extLst>
        </xdr:cNvPr>
        <xdr:cNvSpPr txBox="1"/>
      </xdr:nvSpPr>
      <xdr:spPr>
        <a:xfrm>
          <a:off x="8702488" y="5374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596</xdr:row>
      <xdr:rowOff>0</xdr:rowOff>
    </xdr:from>
    <xdr:ext cx="194454" cy="557466"/>
    <xdr:sp macro="" textlink="">
      <xdr:nvSpPr>
        <xdr:cNvPr id="3222" name="TextBox 3221">
          <a:extLst>
            <a:ext uri="{FF2B5EF4-FFF2-40B4-BE49-F238E27FC236}">
              <a16:creationId xmlns:a16="http://schemas.microsoft.com/office/drawing/2014/main" id="{12F7E69A-65EB-4B15-A474-876539AE5EDF}"/>
            </a:ext>
          </a:extLst>
        </xdr:cNvPr>
        <xdr:cNvSpPr txBox="1"/>
      </xdr:nvSpPr>
      <xdr:spPr>
        <a:xfrm>
          <a:off x="8683438" y="5374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596</xdr:row>
      <xdr:rowOff>0</xdr:rowOff>
    </xdr:from>
    <xdr:ext cx="194454" cy="557466"/>
    <xdr:sp macro="" textlink="">
      <xdr:nvSpPr>
        <xdr:cNvPr id="3223" name="TextBox 3222">
          <a:extLst>
            <a:ext uri="{FF2B5EF4-FFF2-40B4-BE49-F238E27FC236}">
              <a16:creationId xmlns:a16="http://schemas.microsoft.com/office/drawing/2014/main" id="{5E27C363-1211-4282-AB9F-088B9CB52446}"/>
            </a:ext>
          </a:extLst>
        </xdr:cNvPr>
        <xdr:cNvSpPr txBox="1"/>
      </xdr:nvSpPr>
      <xdr:spPr>
        <a:xfrm>
          <a:off x="8702488" y="5374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596</xdr:row>
      <xdr:rowOff>0</xdr:rowOff>
    </xdr:from>
    <xdr:ext cx="194454" cy="557466"/>
    <xdr:sp macro="" textlink="">
      <xdr:nvSpPr>
        <xdr:cNvPr id="3224" name="TextBox 3223">
          <a:extLst>
            <a:ext uri="{FF2B5EF4-FFF2-40B4-BE49-F238E27FC236}">
              <a16:creationId xmlns:a16="http://schemas.microsoft.com/office/drawing/2014/main" id="{2B222296-5DE7-4B92-A550-CBB52F8B7640}"/>
            </a:ext>
          </a:extLst>
        </xdr:cNvPr>
        <xdr:cNvSpPr txBox="1"/>
      </xdr:nvSpPr>
      <xdr:spPr>
        <a:xfrm>
          <a:off x="8702488" y="5374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596</xdr:row>
      <xdr:rowOff>0</xdr:rowOff>
    </xdr:from>
    <xdr:ext cx="194454" cy="557466"/>
    <xdr:sp macro="" textlink="">
      <xdr:nvSpPr>
        <xdr:cNvPr id="3225" name="TextBox 3224">
          <a:extLst>
            <a:ext uri="{FF2B5EF4-FFF2-40B4-BE49-F238E27FC236}">
              <a16:creationId xmlns:a16="http://schemas.microsoft.com/office/drawing/2014/main" id="{6C7F0F44-D280-4156-AD2E-D3A6F81DBF90}"/>
            </a:ext>
          </a:extLst>
        </xdr:cNvPr>
        <xdr:cNvSpPr txBox="1"/>
      </xdr:nvSpPr>
      <xdr:spPr>
        <a:xfrm>
          <a:off x="8702488" y="5374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596</xdr:row>
      <xdr:rowOff>0</xdr:rowOff>
    </xdr:from>
    <xdr:ext cx="194454" cy="557466"/>
    <xdr:sp macro="" textlink="">
      <xdr:nvSpPr>
        <xdr:cNvPr id="3226" name="TextBox 3225">
          <a:extLst>
            <a:ext uri="{FF2B5EF4-FFF2-40B4-BE49-F238E27FC236}">
              <a16:creationId xmlns:a16="http://schemas.microsoft.com/office/drawing/2014/main" id="{19A229E7-4812-4324-96CB-B1B86FBB0152}"/>
            </a:ext>
          </a:extLst>
        </xdr:cNvPr>
        <xdr:cNvSpPr txBox="1"/>
      </xdr:nvSpPr>
      <xdr:spPr>
        <a:xfrm>
          <a:off x="8702488" y="5374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596</xdr:row>
      <xdr:rowOff>0</xdr:rowOff>
    </xdr:from>
    <xdr:ext cx="194454" cy="557466"/>
    <xdr:sp macro="" textlink="">
      <xdr:nvSpPr>
        <xdr:cNvPr id="3227" name="TextBox 3226">
          <a:extLst>
            <a:ext uri="{FF2B5EF4-FFF2-40B4-BE49-F238E27FC236}">
              <a16:creationId xmlns:a16="http://schemas.microsoft.com/office/drawing/2014/main" id="{92810773-8F03-418B-A57B-B0FA49F076A6}"/>
            </a:ext>
          </a:extLst>
        </xdr:cNvPr>
        <xdr:cNvSpPr txBox="1"/>
      </xdr:nvSpPr>
      <xdr:spPr>
        <a:xfrm>
          <a:off x="8702488" y="5374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596</xdr:row>
      <xdr:rowOff>0</xdr:rowOff>
    </xdr:from>
    <xdr:ext cx="194454" cy="557466"/>
    <xdr:sp macro="" textlink="">
      <xdr:nvSpPr>
        <xdr:cNvPr id="3228" name="TextBox 3227">
          <a:extLst>
            <a:ext uri="{FF2B5EF4-FFF2-40B4-BE49-F238E27FC236}">
              <a16:creationId xmlns:a16="http://schemas.microsoft.com/office/drawing/2014/main" id="{CE2021D1-BF7D-41A5-B779-EF722A20D106}"/>
            </a:ext>
          </a:extLst>
        </xdr:cNvPr>
        <xdr:cNvSpPr txBox="1"/>
      </xdr:nvSpPr>
      <xdr:spPr>
        <a:xfrm>
          <a:off x="8702488" y="5374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596</xdr:row>
      <xdr:rowOff>0</xdr:rowOff>
    </xdr:from>
    <xdr:ext cx="194454" cy="557466"/>
    <xdr:sp macro="" textlink="">
      <xdr:nvSpPr>
        <xdr:cNvPr id="3229" name="TextBox 3228">
          <a:extLst>
            <a:ext uri="{FF2B5EF4-FFF2-40B4-BE49-F238E27FC236}">
              <a16:creationId xmlns:a16="http://schemas.microsoft.com/office/drawing/2014/main" id="{FE513320-2456-4788-93F0-B935DE21E2E9}"/>
            </a:ext>
          </a:extLst>
        </xdr:cNvPr>
        <xdr:cNvSpPr txBox="1"/>
      </xdr:nvSpPr>
      <xdr:spPr>
        <a:xfrm>
          <a:off x="8683438" y="5374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596</xdr:row>
      <xdr:rowOff>0</xdr:rowOff>
    </xdr:from>
    <xdr:ext cx="194454" cy="557466"/>
    <xdr:sp macro="" textlink="">
      <xdr:nvSpPr>
        <xdr:cNvPr id="3230" name="TextBox 3229">
          <a:extLst>
            <a:ext uri="{FF2B5EF4-FFF2-40B4-BE49-F238E27FC236}">
              <a16:creationId xmlns:a16="http://schemas.microsoft.com/office/drawing/2014/main" id="{1737BA33-27F3-4781-8388-6AA22F7812E6}"/>
            </a:ext>
          </a:extLst>
        </xdr:cNvPr>
        <xdr:cNvSpPr txBox="1"/>
      </xdr:nvSpPr>
      <xdr:spPr>
        <a:xfrm>
          <a:off x="8702488" y="5374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596</xdr:row>
      <xdr:rowOff>0</xdr:rowOff>
    </xdr:from>
    <xdr:ext cx="194454" cy="557466"/>
    <xdr:sp macro="" textlink="">
      <xdr:nvSpPr>
        <xdr:cNvPr id="3231" name="TextBox 3230">
          <a:extLst>
            <a:ext uri="{FF2B5EF4-FFF2-40B4-BE49-F238E27FC236}">
              <a16:creationId xmlns:a16="http://schemas.microsoft.com/office/drawing/2014/main" id="{B0FB77C2-6BC1-47B4-A18A-AAF5204E77C0}"/>
            </a:ext>
          </a:extLst>
        </xdr:cNvPr>
        <xdr:cNvSpPr txBox="1"/>
      </xdr:nvSpPr>
      <xdr:spPr>
        <a:xfrm>
          <a:off x="8702488" y="5374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596</xdr:row>
      <xdr:rowOff>0</xdr:rowOff>
    </xdr:from>
    <xdr:ext cx="194454" cy="557466"/>
    <xdr:sp macro="" textlink="">
      <xdr:nvSpPr>
        <xdr:cNvPr id="3232" name="TextBox 3231">
          <a:extLst>
            <a:ext uri="{FF2B5EF4-FFF2-40B4-BE49-F238E27FC236}">
              <a16:creationId xmlns:a16="http://schemas.microsoft.com/office/drawing/2014/main" id="{92B24A73-54F2-4A56-8AFB-38B32513A52D}"/>
            </a:ext>
          </a:extLst>
        </xdr:cNvPr>
        <xdr:cNvSpPr txBox="1"/>
      </xdr:nvSpPr>
      <xdr:spPr>
        <a:xfrm>
          <a:off x="8702488" y="5374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596</xdr:row>
      <xdr:rowOff>0</xdr:rowOff>
    </xdr:from>
    <xdr:ext cx="194454" cy="557466"/>
    <xdr:sp macro="" textlink="">
      <xdr:nvSpPr>
        <xdr:cNvPr id="3233" name="TextBox 3232">
          <a:extLst>
            <a:ext uri="{FF2B5EF4-FFF2-40B4-BE49-F238E27FC236}">
              <a16:creationId xmlns:a16="http://schemas.microsoft.com/office/drawing/2014/main" id="{6DB62437-EB03-4171-96E6-5BFA741D3E14}"/>
            </a:ext>
          </a:extLst>
        </xdr:cNvPr>
        <xdr:cNvSpPr txBox="1"/>
      </xdr:nvSpPr>
      <xdr:spPr>
        <a:xfrm>
          <a:off x="8702488" y="5374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596</xdr:row>
      <xdr:rowOff>0</xdr:rowOff>
    </xdr:from>
    <xdr:ext cx="194454" cy="557466"/>
    <xdr:sp macro="" textlink="">
      <xdr:nvSpPr>
        <xdr:cNvPr id="3234" name="TextBox 3233">
          <a:extLst>
            <a:ext uri="{FF2B5EF4-FFF2-40B4-BE49-F238E27FC236}">
              <a16:creationId xmlns:a16="http://schemas.microsoft.com/office/drawing/2014/main" id="{937DF9D8-B0D1-4390-826D-3536B3525C6C}"/>
            </a:ext>
          </a:extLst>
        </xdr:cNvPr>
        <xdr:cNvSpPr txBox="1"/>
      </xdr:nvSpPr>
      <xdr:spPr>
        <a:xfrm>
          <a:off x="8702488" y="5374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596</xdr:row>
      <xdr:rowOff>0</xdr:rowOff>
    </xdr:from>
    <xdr:ext cx="194454" cy="557466"/>
    <xdr:sp macro="" textlink="">
      <xdr:nvSpPr>
        <xdr:cNvPr id="3235" name="TextBox 3234">
          <a:extLst>
            <a:ext uri="{FF2B5EF4-FFF2-40B4-BE49-F238E27FC236}">
              <a16:creationId xmlns:a16="http://schemas.microsoft.com/office/drawing/2014/main" id="{1DA180EA-8810-4B76-9499-1DE5149DB10B}"/>
            </a:ext>
          </a:extLst>
        </xdr:cNvPr>
        <xdr:cNvSpPr txBox="1"/>
      </xdr:nvSpPr>
      <xdr:spPr>
        <a:xfrm>
          <a:off x="8702488" y="5374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596</xdr:row>
      <xdr:rowOff>0</xdr:rowOff>
    </xdr:from>
    <xdr:ext cx="194454" cy="557466"/>
    <xdr:sp macro="" textlink="">
      <xdr:nvSpPr>
        <xdr:cNvPr id="3236" name="TextBox 3235">
          <a:extLst>
            <a:ext uri="{FF2B5EF4-FFF2-40B4-BE49-F238E27FC236}">
              <a16:creationId xmlns:a16="http://schemas.microsoft.com/office/drawing/2014/main" id="{0F27D978-2E97-4367-9DE8-697F8B7D350E}"/>
            </a:ext>
          </a:extLst>
        </xdr:cNvPr>
        <xdr:cNvSpPr txBox="1"/>
      </xdr:nvSpPr>
      <xdr:spPr>
        <a:xfrm>
          <a:off x="8683438" y="5374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596</xdr:row>
      <xdr:rowOff>0</xdr:rowOff>
    </xdr:from>
    <xdr:ext cx="194454" cy="557466"/>
    <xdr:sp macro="" textlink="">
      <xdr:nvSpPr>
        <xdr:cNvPr id="3237" name="TextBox 3236">
          <a:extLst>
            <a:ext uri="{FF2B5EF4-FFF2-40B4-BE49-F238E27FC236}">
              <a16:creationId xmlns:a16="http://schemas.microsoft.com/office/drawing/2014/main" id="{53A4633A-6CFC-4C90-910D-AE7ACB2AC359}"/>
            </a:ext>
          </a:extLst>
        </xdr:cNvPr>
        <xdr:cNvSpPr txBox="1"/>
      </xdr:nvSpPr>
      <xdr:spPr>
        <a:xfrm>
          <a:off x="8702488" y="5374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596</xdr:row>
      <xdr:rowOff>0</xdr:rowOff>
    </xdr:from>
    <xdr:ext cx="194454" cy="557466"/>
    <xdr:sp macro="" textlink="">
      <xdr:nvSpPr>
        <xdr:cNvPr id="3238" name="TextBox 3237">
          <a:extLst>
            <a:ext uri="{FF2B5EF4-FFF2-40B4-BE49-F238E27FC236}">
              <a16:creationId xmlns:a16="http://schemas.microsoft.com/office/drawing/2014/main" id="{641F5647-4F31-452C-92F8-907DC755747F}"/>
            </a:ext>
          </a:extLst>
        </xdr:cNvPr>
        <xdr:cNvSpPr txBox="1"/>
      </xdr:nvSpPr>
      <xdr:spPr>
        <a:xfrm>
          <a:off x="8702488" y="5374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596</xdr:row>
      <xdr:rowOff>0</xdr:rowOff>
    </xdr:from>
    <xdr:ext cx="194454" cy="557466"/>
    <xdr:sp macro="" textlink="">
      <xdr:nvSpPr>
        <xdr:cNvPr id="3239" name="TextBox 3238">
          <a:extLst>
            <a:ext uri="{FF2B5EF4-FFF2-40B4-BE49-F238E27FC236}">
              <a16:creationId xmlns:a16="http://schemas.microsoft.com/office/drawing/2014/main" id="{5E710A27-7D4A-4C8C-9E44-E838A5C69F4F}"/>
            </a:ext>
          </a:extLst>
        </xdr:cNvPr>
        <xdr:cNvSpPr txBox="1"/>
      </xdr:nvSpPr>
      <xdr:spPr>
        <a:xfrm>
          <a:off x="8702488" y="5374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596</xdr:row>
      <xdr:rowOff>0</xdr:rowOff>
    </xdr:from>
    <xdr:ext cx="194454" cy="557466"/>
    <xdr:sp macro="" textlink="">
      <xdr:nvSpPr>
        <xdr:cNvPr id="3240" name="TextBox 3239">
          <a:extLst>
            <a:ext uri="{FF2B5EF4-FFF2-40B4-BE49-F238E27FC236}">
              <a16:creationId xmlns:a16="http://schemas.microsoft.com/office/drawing/2014/main" id="{FA912C63-A896-497F-8FED-804AF9375E01}"/>
            </a:ext>
          </a:extLst>
        </xdr:cNvPr>
        <xdr:cNvSpPr txBox="1"/>
      </xdr:nvSpPr>
      <xdr:spPr>
        <a:xfrm>
          <a:off x="8702488" y="5374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596</xdr:row>
      <xdr:rowOff>0</xdr:rowOff>
    </xdr:from>
    <xdr:ext cx="194454" cy="557466"/>
    <xdr:sp macro="" textlink="">
      <xdr:nvSpPr>
        <xdr:cNvPr id="3241" name="TextBox 3240">
          <a:extLst>
            <a:ext uri="{FF2B5EF4-FFF2-40B4-BE49-F238E27FC236}">
              <a16:creationId xmlns:a16="http://schemas.microsoft.com/office/drawing/2014/main" id="{326CFF88-4BD6-4F83-BBD2-369E46B4241C}"/>
            </a:ext>
          </a:extLst>
        </xdr:cNvPr>
        <xdr:cNvSpPr txBox="1"/>
      </xdr:nvSpPr>
      <xdr:spPr>
        <a:xfrm>
          <a:off x="8702488" y="5374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596</xdr:row>
      <xdr:rowOff>0</xdr:rowOff>
    </xdr:from>
    <xdr:ext cx="194454" cy="557466"/>
    <xdr:sp macro="" textlink="">
      <xdr:nvSpPr>
        <xdr:cNvPr id="3242" name="TextBox 3241">
          <a:extLst>
            <a:ext uri="{FF2B5EF4-FFF2-40B4-BE49-F238E27FC236}">
              <a16:creationId xmlns:a16="http://schemas.microsoft.com/office/drawing/2014/main" id="{DD4FA536-D994-48A3-B046-04D607738FDE}"/>
            </a:ext>
          </a:extLst>
        </xdr:cNvPr>
        <xdr:cNvSpPr txBox="1"/>
      </xdr:nvSpPr>
      <xdr:spPr>
        <a:xfrm>
          <a:off x="8702488" y="5374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597</xdr:row>
      <xdr:rowOff>0</xdr:rowOff>
    </xdr:from>
    <xdr:ext cx="194454" cy="557466"/>
    <xdr:sp macro="" textlink="">
      <xdr:nvSpPr>
        <xdr:cNvPr id="3243" name="TextBox 3242">
          <a:extLst>
            <a:ext uri="{FF2B5EF4-FFF2-40B4-BE49-F238E27FC236}">
              <a16:creationId xmlns:a16="http://schemas.microsoft.com/office/drawing/2014/main" id="{558225E5-EC9B-41CB-8B9B-250AD4802EF3}"/>
            </a:ext>
          </a:extLst>
        </xdr:cNvPr>
        <xdr:cNvSpPr txBox="1"/>
      </xdr:nvSpPr>
      <xdr:spPr>
        <a:xfrm>
          <a:off x="8683438" y="5451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597</xdr:row>
      <xdr:rowOff>0</xdr:rowOff>
    </xdr:from>
    <xdr:ext cx="194454" cy="557466"/>
    <xdr:sp macro="" textlink="">
      <xdr:nvSpPr>
        <xdr:cNvPr id="3244" name="TextBox 3243">
          <a:extLst>
            <a:ext uri="{FF2B5EF4-FFF2-40B4-BE49-F238E27FC236}">
              <a16:creationId xmlns:a16="http://schemas.microsoft.com/office/drawing/2014/main" id="{764677C3-4C1F-4E69-9D31-6600087FA9F7}"/>
            </a:ext>
          </a:extLst>
        </xdr:cNvPr>
        <xdr:cNvSpPr txBox="1"/>
      </xdr:nvSpPr>
      <xdr:spPr>
        <a:xfrm>
          <a:off x="8702488" y="5451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597</xdr:row>
      <xdr:rowOff>0</xdr:rowOff>
    </xdr:from>
    <xdr:ext cx="194454" cy="557466"/>
    <xdr:sp macro="" textlink="">
      <xdr:nvSpPr>
        <xdr:cNvPr id="3245" name="TextBox 3244">
          <a:extLst>
            <a:ext uri="{FF2B5EF4-FFF2-40B4-BE49-F238E27FC236}">
              <a16:creationId xmlns:a16="http://schemas.microsoft.com/office/drawing/2014/main" id="{BEC3560A-4CED-4726-8710-BD72D8741267}"/>
            </a:ext>
          </a:extLst>
        </xdr:cNvPr>
        <xdr:cNvSpPr txBox="1"/>
      </xdr:nvSpPr>
      <xdr:spPr>
        <a:xfrm>
          <a:off x="8702488" y="5451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597</xdr:row>
      <xdr:rowOff>0</xdr:rowOff>
    </xdr:from>
    <xdr:ext cx="194454" cy="557466"/>
    <xdr:sp macro="" textlink="">
      <xdr:nvSpPr>
        <xdr:cNvPr id="3246" name="TextBox 3245">
          <a:extLst>
            <a:ext uri="{FF2B5EF4-FFF2-40B4-BE49-F238E27FC236}">
              <a16:creationId xmlns:a16="http://schemas.microsoft.com/office/drawing/2014/main" id="{85F8A94A-6C53-43C3-AB09-CD1805630239}"/>
            </a:ext>
          </a:extLst>
        </xdr:cNvPr>
        <xdr:cNvSpPr txBox="1"/>
      </xdr:nvSpPr>
      <xdr:spPr>
        <a:xfrm>
          <a:off x="8702488" y="5451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597</xdr:row>
      <xdr:rowOff>0</xdr:rowOff>
    </xdr:from>
    <xdr:ext cx="194454" cy="557466"/>
    <xdr:sp macro="" textlink="">
      <xdr:nvSpPr>
        <xdr:cNvPr id="3247" name="TextBox 3246">
          <a:extLst>
            <a:ext uri="{FF2B5EF4-FFF2-40B4-BE49-F238E27FC236}">
              <a16:creationId xmlns:a16="http://schemas.microsoft.com/office/drawing/2014/main" id="{B0C39B98-739F-4290-8B48-1097E0FA9FB5}"/>
            </a:ext>
          </a:extLst>
        </xdr:cNvPr>
        <xdr:cNvSpPr txBox="1"/>
      </xdr:nvSpPr>
      <xdr:spPr>
        <a:xfrm>
          <a:off x="8702488" y="5451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597</xdr:row>
      <xdr:rowOff>0</xdr:rowOff>
    </xdr:from>
    <xdr:ext cx="194454" cy="557466"/>
    <xdr:sp macro="" textlink="">
      <xdr:nvSpPr>
        <xdr:cNvPr id="3248" name="TextBox 3247">
          <a:extLst>
            <a:ext uri="{FF2B5EF4-FFF2-40B4-BE49-F238E27FC236}">
              <a16:creationId xmlns:a16="http://schemas.microsoft.com/office/drawing/2014/main" id="{6B7BBFA0-6046-4279-9C34-096CEC23BE00}"/>
            </a:ext>
          </a:extLst>
        </xdr:cNvPr>
        <xdr:cNvSpPr txBox="1"/>
      </xdr:nvSpPr>
      <xdr:spPr>
        <a:xfrm>
          <a:off x="8702488" y="5451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597</xdr:row>
      <xdr:rowOff>0</xdr:rowOff>
    </xdr:from>
    <xdr:ext cx="194454" cy="557466"/>
    <xdr:sp macro="" textlink="">
      <xdr:nvSpPr>
        <xdr:cNvPr id="3249" name="TextBox 3248">
          <a:extLst>
            <a:ext uri="{FF2B5EF4-FFF2-40B4-BE49-F238E27FC236}">
              <a16:creationId xmlns:a16="http://schemas.microsoft.com/office/drawing/2014/main" id="{F76CD358-09E9-4997-81DE-4A28B638B5ED}"/>
            </a:ext>
          </a:extLst>
        </xdr:cNvPr>
        <xdr:cNvSpPr txBox="1"/>
      </xdr:nvSpPr>
      <xdr:spPr>
        <a:xfrm>
          <a:off x="8702488" y="5451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597</xdr:row>
      <xdr:rowOff>0</xdr:rowOff>
    </xdr:from>
    <xdr:ext cx="194454" cy="557466"/>
    <xdr:sp macro="" textlink="">
      <xdr:nvSpPr>
        <xdr:cNvPr id="3250" name="TextBox 3249">
          <a:extLst>
            <a:ext uri="{FF2B5EF4-FFF2-40B4-BE49-F238E27FC236}">
              <a16:creationId xmlns:a16="http://schemas.microsoft.com/office/drawing/2014/main" id="{78A7FE08-DF84-4810-86D6-A56363F12929}"/>
            </a:ext>
          </a:extLst>
        </xdr:cNvPr>
        <xdr:cNvSpPr txBox="1"/>
      </xdr:nvSpPr>
      <xdr:spPr>
        <a:xfrm>
          <a:off x="8683438" y="5451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597</xdr:row>
      <xdr:rowOff>0</xdr:rowOff>
    </xdr:from>
    <xdr:ext cx="194454" cy="557466"/>
    <xdr:sp macro="" textlink="">
      <xdr:nvSpPr>
        <xdr:cNvPr id="3251" name="TextBox 3250">
          <a:extLst>
            <a:ext uri="{FF2B5EF4-FFF2-40B4-BE49-F238E27FC236}">
              <a16:creationId xmlns:a16="http://schemas.microsoft.com/office/drawing/2014/main" id="{DD07AE6D-3178-4207-BA74-F91F9776D6FF}"/>
            </a:ext>
          </a:extLst>
        </xdr:cNvPr>
        <xdr:cNvSpPr txBox="1"/>
      </xdr:nvSpPr>
      <xdr:spPr>
        <a:xfrm>
          <a:off x="8702488" y="5451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597</xdr:row>
      <xdr:rowOff>0</xdr:rowOff>
    </xdr:from>
    <xdr:ext cx="194454" cy="557466"/>
    <xdr:sp macro="" textlink="">
      <xdr:nvSpPr>
        <xdr:cNvPr id="3252" name="TextBox 3251">
          <a:extLst>
            <a:ext uri="{FF2B5EF4-FFF2-40B4-BE49-F238E27FC236}">
              <a16:creationId xmlns:a16="http://schemas.microsoft.com/office/drawing/2014/main" id="{318241C3-63BD-40BB-BCA1-BA23728DAD05}"/>
            </a:ext>
          </a:extLst>
        </xdr:cNvPr>
        <xdr:cNvSpPr txBox="1"/>
      </xdr:nvSpPr>
      <xdr:spPr>
        <a:xfrm>
          <a:off x="8702488" y="5451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597</xdr:row>
      <xdr:rowOff>0</xdr:rowOff>
    </xdr:from>
    <xdr:ext cx="194454" cy="557466"/>
    <xdr:sp macro="" textlink="">
      <xdr:nvSpPr>
        <xdr:cNvPr id="3253" name="TextBox 3252">
          <a:extLst>
            <a:ext uri="{FF2B5EF4-FFF2-40B4-BE49-F238E27FC236}">
              <a16:creationId xmlns:a16="http://schemas.microsoft.com/office/drawing/2014/main" id="{E52C6CE3-00F9-4B17-BF28-674311AFBD43}"/>
            </a:ext>
          </a:extLst>
        </xdr:cNvPr>
        <xdr:cNvSpPr txBox="1"/>
      </xdr:nvSpPr>
      <xdr:spPr>
        <a:xfrm>
          <a:off x="8702488" y="5451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597</xdr:row>
      <xdr:rowOff>0</xdr:rowOff>
    </xdr:from>
    <xdr:ext cx="194454" cy="557466"/>
    <xdr:sp macro="" textlink="">
      <xdr:nvSpPr>
        <xdr:cNvPr id="3254" name="TextBox 3253">
          <a:extLst>
            <a:ext uri="{FF2B5EF4-FFF2-40B4-BE49-F238E27FC236}">
              <a16:creationId xmlns:a16="http://schemas.microsoft.com/office/drawing/2014/main" id="{E9038F85-39F8-4435-B91E-37A690DB5D0A}"/>
            </a:ext>
          </a:extLst>
        </xdr:cNvPr>
        <xdr:cNvSpPr txBox="1"/>
      </xdr:nvSpPr>
      <xdr:spPr>
        <a:xfrm>
          <a:off x="8702488" y="5451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597</xdr:row>
      <xdr:rowOff>0</xdr:rowOff>
    </xdr:from>
    <xdr:ext cx="194454" cy="557466"/>
    <xdr:sp macro="" textlink="">
      <xdr:nvSpPr>
        <xdr:cNvPr id="3255" name="TextBox 3254">
          <a:extLst>
            <a:ext uri="{FF2B5EF4-FFF2-40B4-BE49-F238E27FC236}">
              <a16:creationId xmlns:a16="http://schemas.microsoft.com/office/drawing/2014/main" id="{40841AB8-447B-45DF-8382-9D0B378240A1}"/>
            </a:ext>
          </a:extLst>
        </xdr:cNvPr>
        <xdr:cNvSpPr txBox="1"/>
      </xdr:nvSpPr>
      <xdr:spPr>
        <a:xfrm>
          <a:off x="8702488" y="5451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597</xdr:row>
      <xdr:rowOff>0</xdr:rowOff>
    </xdr:from>
    <xdr:ext cx="194454" cy="557466"/>
    <xdr:sp macro="" textlink="">
      <xdr:nvSpPr>
        <xdr:cNvPr id="3256" name="TextBox 3255">
          <a:extLst>
            <a:ext uri="{FF2B5EF4-FFF2-40B4-BE49-F238E27FC236}">
              <a16:creationId xmlns:a16="http://schemas.microsoft.com/office/drawing/2014/main" id="{54E37F96-BA91-45BC-BA3F-59F700A22BFD}"/>
            </a:ext>
          </a:extLst>
        </xdr:cNvPr>
        <xdr:cNvSpPr txBox="1"/>
      </xdr:nvSpPr>
      <xdr:spPr>
        <a:xfrm>
          <a:off x="8702488" y="5451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597</xdr:row>
      <xdr:rowOff>0</xdr:rowOff>
    </xdr:from>
    <xdr:ext cx="194454" cy="557466"/>
    <xdr:sp macro="" textlink="">
      <xdr:nvSpPr>
        <xdr:cNvPr id="3257" name="TextBox 3256">
          <a:extLst>
            <a:ext uri="{FF2B5EF4-FFF2-40B4-BE49-F238E27FC236}">
              <a16:creationId xmlns:a16="http://schemas.microsoft.com/office/drawing/2014/main" id="{AD01A2BA-E9CF-423C-BC34-685AC46299BA}"/>
            </a:ext>
          </a:extLst>
        </xdr:cNvPr>
        <xdr:cNvSpPr txBox="1"/>
      </xdr:nvSpPr>
      <xdr:spPr>
        <a:xfrm>
          <a:off x="8683438" y="5451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597</xdr:row>
      <xdr:rowOff>0</xdr:rowOff>
    </xdr:from>
    <xdr:ext cx="194454" cy="557466"/>
    <xdr:sp macro="" textlink="">
      <xdr:nvSpPr>
        <xdr:cNvPr id="3258" name="TextBox 3257">
          <a:extLst>
            <a:ext uri="{FF2B5EF4-FFF2-40B4-BE49-F238E27FC236}">
              <a16:creationId xmlns:a16="http://schemas.microsoft.com/office/drawing/2014/main" id="{9EA1F3F7-426B-4B6C-9964-EE51D6A2DD37}"/>
            </a:ext>
          </a:extLst>
        </xdr:cNvPr>
        <xdr:cNvSpPr txBox="1"/>
      </xdr:nvSpPr>
      <xdr:spPr>
        <a:xfrm>
          <a:off x="8702488" y="5451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597</xdr:row>
      <xdr:rowOff>0</xdr:rowOff>
    </xdr:from>
    <xdr:ext cx="194454" cy="557466"/>
    <xdr:sp macro="" textlink="">
      <xdr:nvSpPr>
        <xdr:cNvPr id="3259" name="TextBox 3258">
          <a:extLst>
            <a:ext uri="{FF2B5EF4-FFF2-40B4-BE49-F238E27FC236}">
              <a16:creationId xmlns:a16="http://schemas.microsoft.com/office/drawing/2014/main" id="{DCFFA66C-51C2-42C7-A1F2-78659B2CB2FA}"/>
            </a:ext>
          </a:extLst>
        </xdr:cNvPr>
        <xdr:cNvSpPr txBox="1"/>
      </xdr:nvSpPr>
      <xdr:spPr>
        <a:xfrm>
          <a:off x="8702488" y="5451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597</xdr:row>
      <xdr:rowOff>0</xdr:rowOff>
    </xdr:from>
    <xdr:ext cx="194454" cy="557466"/>
    <xdr:sp macro="" textlink="">
      <xdr:nvSpPr>
        <xdr:cNvPr id="3260" name="TextBox 3259">
          <a:extLst>
            <a:ext uri="{FF2B5EF4-FFF2-40B4-BE49-F238E27FC236}">
              <a16:creationId xmlns:a16="http://schemas.microsoft.com/office/drawing/2014/main" id="{9284ED4A-232E-48B2-9922-80595F8FE725}"/>
            </a:ext>
          </a:extLst>
        </xdr:cNvPr>
        <xdr:cNvSpPr txBox="1"/>
      </xdr:nvSpPr>
      <xdr:spPr>
        <a:xfrm>
          <a:off x="8702488" y="5451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597</xdr:row>
      <xdr:rowOff>0</xdr:rowOff>
    </xdr:from>
    <xdr:ext cx="194454" cy="557466"/>
    <xdr:sp macro="" textlink="">
      <xdr:nvSpPr>
        <xdr:cNvPr id="3261" name="TextBox 3260">
          <a:extLst>
            <a:ext uri="{FF2B5EF4-FFF2-40B4-BE49-F238E27FC236}">
              <a16:creationId xmlns:a16="http://schemas.microsoft.com/office/drawing/2014/main" id="{11D09768-A3B1-4ADC-98AB-7FC8180F37D3}"/>
            </a:ext>
          </a:extLst>
        </xdr:cNvPr>
        <xdr:cNvSpPr txBox="1"/>
      </xdr:nvSpPr>
      <xdr:spPr>
        <a:xfrm>
          <a:off x="8702488" y="5451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597</xdr:row>
      <xdr:rowOff>0</xdr:rowOff>
    </xdr:from>
    <xdr:ext cx="194454" cy="557466"/>
    <xdr:sp macro="" textlink="">
      <xdr:nvSpPr>
        <xdr:cNvPr id="3262" name="TextBox 3261">
          <a:extLst>
            <a:ext uri="{FF2B5EF4-FFF2-40B4-BE49-F238E27FC236}">
              <a16:creationId xmlns:a16="http://schemas.microsoft.com/office/drawing/2014/main" id="{BCC0678A-5CFE-4559-A99C-B193C81B7D6B}"/>
            </a:ext>
          </a:extLst>
        </xdr:cNvPr>
        <xdr:cNvSpPr txBox="1"/>
      </xdr:nvSpPr>
      <xdr:spPr>
        <a:xfrm>
          <a:off x="8702488" y="5451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597</xdr:row>
      <xdr:rowOff>0</xdr:rowOff>
    </xdr:from>
    <xdr:ext cx="194454" cy="557466"/>
    <xdr:sp macro="" textlink="">
      <xdr:nvSpPr>
        <xdr:cNvPr id="3263" name="TextBox 3262">
          <a:extLst>
            <a:ext uri="{FF2B5EF4-FFF2-40B4-BE49-F238E27FC236}">
              <a16:creationId xmlns:a16="http://schemas.microsoft.com/office/drawing/2014/main" id="{83F1E980-A159-4B77-A351-92AA1C799E91}"/>
            </a:ext>
          </a:extLst>
        </xdr:cNvPr>
        <xdr:cNvSpPr txBox="1"/>
      </xdr:nvSpPr>
      <xdr:spPr>
        <a:xfrm>
          <a:off x="8702488" y="5451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597</xdr:row>
      <xdr:rowOff>0</xdr:rowOff>
    </xdr:from>
    <xdr:ext cx="194454" cy="557466"/>
    <xdr:sp macro="" textlink="">
      <xdr:nvSpPr>
        <xdr:cNvPr id="3264" name="TextBox 3263">
          <a:extLst>
            <a:ext uri="{FF2B5EF4-FFF2-40B4-BE49-F238E27FC236}">
              <a16:creationId xmlns:a16="http://schemas.microsoft.com/office/drawing/2014/main" id="{A1616344-BBF6-4019-96E5-4ADD5F20DF29}"/>
            </a:ext>
          </a:extLst>
        </xdr:cNvPr>
        <xdr:cNvSpPr txBox="1"/>
      </xdr:nvSpPr>
      <xdr:spPr>
        <a:xfrm>
          <a:off x="8683438" y="5451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597</xdr:row>
      <xdr:rowOff>0</xdr:rowOff>
    </xdr:from>
    <xdr:ext cx="194454" cy="557466"/>
    <xdr:sp macro="" textlink="">
      <xdr:nvSpPr>
        <xdr:cNvPr id="3265" name="TextBox 3264">
          <a:extLst>
            <a:ext uri="{FF2B5EF4-FFF2-40B4-BE49-F238E27FC236}">
              <a16:creationId xmlns:a16="http://schemas.microsoft.com/office/drawing/2014/main" id="{A2053DB6-63DB-451D-A15C-634FD3DEA44F}"/>
            </a:ext>
          </a:extLst>
        </xdr:cNvPr>
        <xdr:cNvSpPr txBox="1"/>
      </xdr:nvSpPr>
      <xdr:spPr>
        <a:xfrm>
          <a:off x="8702488" y="5451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597</xdr:row>
      <xdr:rowOff>0</xdr:rowOff>
    </xdr:from>
    <xdr:ext cx="194454" cy="557466"/>
    <xdr:sp macro="" textlink="">
      <xdr:nvSpPr>
        <xdr:cNvPr id="3266" name="TextBox 3265">
          <a:extLst>
            <a:ext uri="{FF2B5EF4-FFF2-40B4-BE49-F238E27FC236}">
              <a16:creationId xmlns:a16="http://schemas.microsoft.com/office/drawing/2014/main" id="{EA5BE835-D6AE-4EAC-A07A-742811F69409}"/>
            </a:ext>
          </a:extLst>
        </xdr:cNvPr>
        <xdr:cNvSpPr txBox="1"/>
      </xdr:nvSpPr>
      <xdr:spPr>
        <a:xfrm>
          <a:off x="8702488" y="5451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597</xdr:row>
      <xdr:rowOff>0</xdr:rowOff>
    </xdr:from>
    <xdr:ext cx="194454" cy="557466"/>
    <xdr:sp macro="" textlink="">
      <xdr:nvSpPr>
        <xdr:cNvPr id="3267" name="TextBox 3266">
          <a:extLst>
            <a:ext uri="{FF2B5EF4-FFF2-40B4-BE49-F238E27FC236}">
              <a16:creationId xmlns:a16="http://schemas.microsoft.com/office/drawing/2014/main" id="{6495B381-CD71-415A-A75B-F55D39F52527}"/>
            </a:ext>
          </a:extLst>
        </xdr:cNvPr>
        <xdr:cNvSpPr txBox="1"/>
      </xdr:nvSpPr>
      <xdr:spPr>
        <a:xfrm>
          <a:off x="8702488" y="5451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597</xdr:row>
      <xdr:rowOff>0</xdr:rowOff>
    </xdr:from>
    <xdr:ext cx="194454" cy="557466"/>
    <xdr:sp macro="" textlink="">
      <xdr:nvSpPr>
        <xdr:cNvPr id="3268" name="TextBox 3267">
          <a:extLst>
            <a:ext uri="{FF2B5EF4-FFF2-40B4-BE49-F238E27FC236}">
              <a16:creationId xmlns:a16="http://schemas.microsoft.com/office/drawing/2014/main" id="{E0F2DCB7-E2B2-4FFD-8CDF-2A6E82E1A8B1}"/>
            </a:ext>
          </a:extLst>
        </xdr:cNvPr>
        <xdr:cNvSpPr txBox="1"/>
      </xdr:nvSpPr>
      <xdr:spPr>
        <a:xfrm>
          <a:off x="8702488" y="5451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597</xdr:row>
      <xdr:rowOff>0</xdr:rowOff>
    </xdr:from>
    <xdr:ext cx="194454" cy="557466"/>
    <xdr:sp macro="" textlink="">
      <xdr:nvSpPr>
        <xdr:cNvPr id="3269" name="TextBox 3268">
          <a:extLst>
            <a:ext uri="{FF2B5EF4-FFF2-40B4-BE49-F238E27FC236}">
              <a16:creationId xmlns:a16="http://schemas.microsoft.com/office/drawing/2014/main" id="{4B9E8CFB-A068-4AA4-B22A-1F2F60AB9AA3}"/>
            </a:ext>
          </a:extLst>
        </xdr:cNvPr>
        <xdr:cNvSpPr txBox="1"/>
      </xdr:nvSpPr>
      <xdr:spPr>
        <a:xfrm>
          <a:off x="8702488" y="5451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597</xdr:row>
      <xdr:rowOff>0</xdr:rowOff>
    </xdr:from>
    <xdr:ext cx="194454" cy="557466"/>
    <xdr:sp macro="" textlink="">
      <xdr:nvSpPr>
        <xdr:cNvPr id="3270" name="TextBox 3269">
          <a:extLst>
            <a:ext uri="{FF2B5EF4-FFF2-40B4-BE49-F238E27FC236}">
              <a16:creationId xmlns:a16="http://schemas.microsoft.com/office/drawing/2014/main" id="{010A12F8-349B-4551-9428-064D1372A992}"/>
            </a:ext>
          </a:extLst>
        </xdr:cNvPr>
        <xdr:cNvSpPr txBox="1"/>
      </xdr:nvSpPr>
      <xdr:spPr>
        <a:xfrm>
          <a:off x="8702488" y="5451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598</xdr:row>
      <xdr:rowOff>0</xdr:rowOff>
    </xdr:from>
    <xdr:ext cx="194454" cy="557466"/>
    <xdr:sp macro="" textlink="">
      <xdr:nvSpPr>
        <xdr:cNvPr id="3271" name="TextBox 3270">
          <a:extLst>
            <a:ext uri="{FF2B5EF4-FFF2-40B4-BE49-F238E27FC236}">
              <a16:creationId xmlns:a16="http://schemas.microsoft.com/office/drawing/2014/main" id="{52F40E79-EAF4-4FD0-B9B1-9AE6BE2F0EBB}"/>
            </a:ext>
          </a:extLst>
        </xdr:cNvPr>
        <xdr:cNvSpPr txBox="1"/>
      </xdr:nvSpPr>
      <xdr:spPr>
        <a:xfrm>
          <a:off x="8683438" y="5527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598</xdr:row>
      <xdr:rowOff>0</xdr:rowOff>
    </xdr:from>
    <xdr:ext cx="194454" cy="557466"/>
    <xdr:sp macro="" textlink="">
      <xdr:nvSpPr>
        <xdr:cNvPr id="3272" name="TextBox 3271">
          <a:extLst>
            <a:ext uri="{FF2B5EF4-FFF2-40B4-BE49-F238E27FC236}">
              <a16:creationId xmlns:a16="http://schemas.microsoft.com/office/drawing/2014/main" id="{20C4C0EC-25D4-4974-9AB6-C020D0E30215}"/>
            </a:ext>
          </a:extLst>
        </xdr:cNvPr>
        <xdr:cNvSpPr txBox="1"/>
      </xdr:nvSpPr>
      <xdr:spPr>
        <a:xfrm>
          <a:off x="8702488" y="5527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598</xdr:row>
      <xdr:rowOff>0</xdr:rowOff>
    </xdr:from>
    <xdr:ext cx="194454" cy="557466"/>
    <xdr:sp macro="" textlink="">
      <xdr:nvSpPr>
        <xdr:cNvPr id="3273" name="TextBox 3272">
          <a:extLst>
            <a:ext uri="{FF2B5EF4-FFF2-40B4-BE49-F238E27FC236}">
              <a16:creationId xmlns:a16="http://schemas.microsoft.com/office/drawing/2014/main" id="{1EC2A213-C150-417F-97EA-9E89647373C8}"/>
            </a:ext>
          </a:extLst>
        </xdr:cNvPr>
        <xdr:cNvSpPr txBox="1"/>
      </xdr:nvSpPr>
      <xdr:spPr>
        <a:xfrm>
          <a:off x="8702488" y="5527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598</xdr:row>
      <xdr:rowOff>0</xdr:rowOff>
    </xdr:from>
    <xdr:ext cx="194454" cy="557466"/>
    <xdr:sp macro="" textlink="">
      <xdr:nvSpPr>
        <xdr:cNvPr id="3274" name="TextBox 3273">
          <a:extLst>
            <a:ext uri="{FF2B5EF4-FFF2-40B4-BE49-F238E27FC236}">
              <a16:creationId xmlns:a16="http://schemas.microsoft.com/office/drawing/2014/main" id="{A5E23A8A-B7D5-4DED-AAEA-15BEFB053565}"/>
            </a:ext>
          </a:extLst>
        </xdr:cNvPr>
        <xdr:cNvSpPr txBox="1"/>
      </xdr:nvSpPr>
      <xdr:spPr>
        <a:xfrm>
          <a:off x="8702488" y="5527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598</xdr:row>
      <xdr:rowOff>0</xdr:rowOff>
    </xdr:from>
    <xdr:ext cx="194454" cy="557466"/>
    <xdr:sp macro="" textlink="">
      <xdr:nvSpPr>
        <xdr:cNvPr id="3275" name="TextBox 3274">
          <a:extLst>
            <a:ext uri="{FF2B5EF4-FFF2-40B4-BE49-F238E27FC236}">
              <a16:creationId xmlns:a16="http://schemas.microsoft.com/office/drawing/2014/main" id="{E5289346-7D31-44F4-AA00-5BABBE61B94D}"/>
            </a:ext>
          </a:extLst>
        </xdr:cNvPr>
        <xdr:cNvSpPr txBox="1"/>
      </xdr:nvSpPr>
      <xdr:spPr>
        <a:xfrm>
          <a:off x="8702488" y="5527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598</xdr:row>
      <xdr:rowOff>0</xdr:rowOff>
    </xdr:from>
    <xdr:ext cx="194454" cy="557466"/>
    <xdr:sp macro="" textlink="">
      <xdr:nvSpPr>
        <xdr:cNvPr id="3276" name="TextBox 3275">
          <a:extLst>
            <a:ext uri="{FF2B5EF4-FFF2-40B4-BE49-F238E27FC236}">
              <a16:creationId xmlns:a16="http://schemas.microsoft.com/office/drawing/2014/main" id="{E23C5F27-3B07-4B53-AA76-09BA97E122CF}"/>
            </a:ext>
          </a:extLst>
        </xdr:cNvPr>
        <xdr:cNvSpPr txBox="1"/>
      </xdr:nvSpPr>
      <xdr:spPr>
        <a:xfrm>
          <a:off x="8702488" y="5527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598</xdr:row>
      <xdr:rowOff>0</xdr:rowOff>
    </xdr:from>
    <xdr:ext cx="194454" cy="557466"/>
    <xdr:sp macro="" textlink="">
      <xdr:nvSpPr>
        <xdr:cNvPr id="3277" name="TextBox 3276">
          <a:extLst>
            <a:ext uri="{FF2B5EF4-FFF2-40B4-BE49-F238E27FC236}">
              <a16:creationId xmlns:a16="http://schemas.microsoft.com/office/drawing/2014/main" id="{CA43E469-BD54-425A-A660-18C7BFDE6EF4}"/>
            </a:ext>
          </a:extLst>
        </xdr:cNvPr>
        <xdr:cNvSpPr txBox="1"/>
      </xdr:nvSpPr>
      <xdr:spPr>
        <a:xfrm>
          <a:off x="8702488" y="5527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598</xdr:row>
      <xdr:rowOff>0</xdr:rowOff>
    </xdr:from>
    <xdr:ext cx="194454" cy="557466"/>
    <xdr:sp macro="" textlink="">
      <xdr:nvSpPr>
        <xdr:cNvPr id="3278" name="TextBox 3277">
          <a:extLst>
            <a:ext uri="{FF2B5EF4-FFF2-40B4-BE49-F238E27FC236}">
              <a16:creationId xmlns:a16="http://schemas.microsoft.com/office/drawing/2014/main" id="{E0A04725-085E-4C03-A27E-B23F5CF4683D}"/>
            </a:ext>
          </a:extLst>
        </xdr:cNvPr>
        <xdr:cNvSpPr txBox="1"/>
      </xdr:nvSpPr>
      <xdr:spPr>
        <a:xfrm>
          <a:off x="8683438" y="5527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598</xdr:row>
      <xdr:rowOff>0</xdr:rowOff>
    </xdr:from>
    <xdr:ext cx="194454" cy="557466"/>
    <xdr:sp macro="" textlink="">
      <xdr:nvSpPr>
        <xdr:cNvPr id="3279" name="TextBox 3278">
          <a:extLst>
            <a:ext uri="{FF2B5EF4-FFF2-40B4-BE49-F238E27FC236}">
              <a16:creationId xmlns:a16="http://schemas.microsoft.com/office/drawing/2014/main" id="{8AA06FDA-A190-4ADA-B59D-A0FF549D72AC}"/>
            </a:ext>
          </a:extLst>
        </xdr:cNvPr>
        <xdr:cNvSpPr txBox="1"/>
      </xdr:nvSpPr>
      <xdr:spPr>
        <a:xfrm>
          <a:off x="8702488" y="5527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598</xdr:row>
      <xdr:rowOff>0</xdr:rowOff>
    </xdr:from>
    <xdr:ext cx="194454" cy="557466"/>
    <xdr:sp macro="" textlink="">
      <xdr:nvSpPr>
        <xdr:cNvPr id="3280" name="TextBox 3279">
          <a:extLst>
            <a:ext uri="{FF2B5EF4-FFF2-40B4-BE49-F238E27FC236}">
              <a16:creationId xmlns:a16="http://schemas.microsoft.com/office/drawing/2014/main" id="{622E8998-1708-4323-8284-7D6B7E9F0CEA}"/>
            </a:ext>
          </a:extLst>
        </xdr:cNvPr>
        <xdr:cNvSpPr txBox="1"/>
      </xdr:nvSpPr>
      <xdr:spPr>
        <a:xfrm>
          <a:off x="8702488" y="5527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598</xdr:row>
      <xdr:rowOff>0</xdr:rowOff>
    </xdr:from>
    <xdr:ext cx="194454" cy="557466"/>
    <xdr:sp macro="" textlink="">
      <xdr:nvSpPr>
        <xdr:cNvPr id="3281" name="TextBox 3280">
          <a:extLst>
            <a:ext uri="{FF2B5EF4-FFF2-40B4-BE49-F238E27FC236}">
              <a16:creationId xmlns:a16="http://schemas.microsoft.com/office/drawing/2014/main" id="{B080D86F-0763-436C-BDF1-455DB274F138}"/>
            </a:ext>
          </a:extLst>
        </xdr:cNvPr>
        <xdr:cNvSpPr txBox="1"/>
      </xdr:nvSpPr>
      <xdr:spPr>
        <a:xfrm>
          <a:off x="8702488" y="5527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598</xdr:row>
      <xdr:rowOff>0</xdr:rowOff>
    </xdr:from>
    <xdr:ext cx="194454" cy="557466"/>
    <xdr:sp macro="" textlink="">
      <xdr:nvSpPr>
        <xdr:cNvPr id="3282" name="TextBox 3281">
          <a:extLst>
            <a:ext uri="{FF2B5EF4-FFF2-40B4-BE49-F238E27FC236}">
              <a16:creationId xmlns:a16="http://schemas.microsoft.com/office/drawing/2014/main" id="{C67AAED1-99F9-4575-8959-A910CFE8E9DF}"/>
            </a:ext>
          </a:extLst>
        </xdr:cNvPr>
        <xdr:cNvSpPr txBox="1"/>
      </xdr:nvSpPr>
      <xdr:spPr>
        <a:xfrm>
          <a:off x="8702488" y="5527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598</xdr:row>
      <xdr:rowOff>0</xdr:rowOff>
    </xdr:from>
    <xdr:ext cx="194454" cy="557466"/>
    <xdr:sp macro="" textlink="">
      <xdr:nvSpPr>
        <xdr:cNvPr id="3283" name="TextBox 3282">
          <a:extLst>
            <a:ext uri="{FF2B5EF4-FFF2-40B4-BE49-F238E27FC236}">
              <a16:creationId xmlns:a16="http://schemas.microsoft.com/office/drawing/2014/main" id="{05F5BA0F-98FC-4DC2-9CF5-3D5A225008B1}"/>
            </a:ext>
          </a:extLst>
        </xdr:cNvPr>
        <xdr:cNvSpPr txBox="1"/>
      </xdr:nvSpPr>
      <xdr:spPr>
        <a:xfrm>
          <a:off x="8702488" y="5527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598</xdr:row>
      <xdr:rowOff>0</xdr:rowOff>
    </xdr:from>
    <xdr:ext cx="194454" cy="557466"/>
    <xdr:sp macro="" textlink="">
      <xdr:nvSpPr>
        <xdr:cNvPr id="3284" name="TextBox 3283">
          <a:extLst>
            <a:ext uri="{FF2B5EF4-FFF2-40B4-BE49-F238E27FC236}">
              <a16:creationId xmlns:a16="http://schemas.microsoft.com/office/drawing/2014/main" id="{6FA37F6B-098F-4E58-B5D0-5C25BD6D0DC9}"/>
            </a:ext>
          </a:extLst>
        </xdr:cNvPr>
        <xdr:cNvSpPr txBox="1"/>
      </xdr:nvSpPr>
      <xdr:spPr>
        <a:xfrm>
          <a:off x="8702488" y="5527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598</xdr:row>
      <xdr:rowOff>0</xdr:rowOff>
    </xdr:from>
    <xdr:ext cx="194454" cy="557466"/>
    <xdr:sp macro="" textlink="">
      <xdr:nvSpPr>
        <xdr:cNvPr id="3285" name="TextBox 3284">
          <a:extLst>
            <a:ext uri="{FF2B5EF4-FFF2-40B4-BE49-F238E27FC236}">
              <a16:creationId xmlns:a16="http://schemas.microsoft.com/office/drawing/2014/main" id="{74FD637A-AE63-4054-AE36-F275D71800E7}"/>
            </a:ext>
          </a:extLst>
        </xdr:cNvPr>
        <xdr:cNvSpPr txBox="1"/>
      </xdr:nvSpPr>
      <xdr:spPr>
        <a:xfrm>
          <a:off x="8683438" y="5527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598</xdr:row>
      <xdr:rowOff>0</xdr:rowOff>
    </xdr:from>
    <xdr:ext cx="194454" cy="557466"/>
    <xdr:sp macro="" textlink="">
      <xdr:nvSpPr>
        <xdr:cNvPr id="3286" name="TextBox 3285">
          <a:extLst>
            <a:ext uri="{FF2B5EF4-FFF2-40B4-BE49-F238E27FC236}">
              <a16:creationId xmlns:a16="http://schemas.microsoft.com/office/drawing/2014/main" id="{DE0EBC7A-6860-41F7-BE8F-A5CAE293FB56}"/>
            </a:ext>
          </a:extLst>
        </xdr:cNvPr>
        <xdr:cNvSpPr txBox="1"/>
      </xdr:nvSpPr>
      <xdr:spPr>
        <a:xfrm>
          <a:off x="8702488" y="5527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598</xdr:row>
      <xdr:rowOff>0</xdr:rowOff>
    </xdr:from>
    <xdr:ext cx="194454" cy="557466"/>
    <xdr:sp macro="" textlink="">
      <xdr:nvSpPr>
        <xdr:cNvPr id="3287" name="TextBox 3286">
          <a:extLst>
            <a:ext uri="{FF2B5EF4-FFF2-40B4-BE49-F238E27FC236}">
              <a16:creationId xmlns:a16="http://schemas.microsoft.com/office/drawing/2014/main" id="{68A01E62-46C5-47EF-99EE-7FBC154EB672}"/>
            </a:ext>
          </a:extLst>
        </xdr:cNvPr>
        <xdr:cNvSpPr txBox="1"/>
      </xdr:nvSpPr>
      <xdr:spPr>
        <a:xfrm>
          <a:off x="8702488" y="5527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598</xdr:row>
      <xdr:rowOff>0</xdr:rowOff>
    </xdr:from>
    <xdr:ext cx="194454" cy="557466"/>
    <xdr:sp macro="" textlink="">
      <xdr:nvSpPr>
        <xdr:cNvPr id="3288" name="TextBox 3287">
          <a:extLst>
            <a:ext uri="{FF2B5EF4-FFF2-40B4-BE49-F238E27FC236}">
              <a16:creationId xmlns:a16="http://schemas.microsoft.com/office/drawing/2014/main" id="{192B91FE-C6ED-4317-928E-D281BCD22FA8}"/>
            </a:ext>
          </a:extLst>
        </xdr:cNvPr>
        <xdr:cNvSpPr txBox="1"/>
      </xdr:nvSpPr>
      <xdr:spPr>
        <a:xfrm>
          <a:off x="8702488" y="5527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598</xdr:row>
      <xdr:rowOff>0</xdr:rowOff>
    </xdr:from>
    <xdr:ext cx="194454" cy="557466"/>
    <xdr:sp macro="" textlink="">
      <xdr:nvSpPr>
        <xdr:cNvPr id="3289" name="TextBox 3288">
          <a:extLst>
            <a:ext uri="{FF2B5EF4-FFF2-40B4-BE49-F238E27FC236}">
              <a16:creationId xmlns:a16="http://schemas.microsoft.com/office/drawing/2014/main" id="{6D30498F-F76B-4F98-BA9F-CD0699808370}"/>
            </a:ext>
          </a:extLst>
        </xdr:cNvPr>
        <xdr:cNvSpPr txBox="1"/>
      </xdr:nvSpPr>
      <xdr:spPr>
        <a:xfrm>
          <a:off x="8702488" y="5527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598</xdr:row>
      <xdr:rowOff>0</xdr:rowOff>
    </xdr:from>
    <xdr:ext cx="194454" cy="557466"/>
    <xdr:sp macro="" textlink="">
      <xdr:nvSpPr>
        <xdr:cNvPr id="3290" name="TextBox 3289">
          <a:extLst>
            <a:ext uri="{FF2B5EF4-FFF2-40B4-BE49-F238E27FC236}">
              <a16:creationId xmlns:a16="http://schemas.microsoft.com/office/drawing/2014/main" id="{1D4AA794-8D49-4240-A3BF-0AC83F5EE2B2}"/>
            </a:ext>
          </a:extLst>
        </xdr:cNvPr>
        <xdr:cNvSpPr txBox="1"/>
      </xdr:nvSpPr>
      <xdr:spPr>
        <a:xfrm>
          <a:off x="8702488" y="5527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598</xdr:row>
      <xdr:rowOff>0</xdr:rowOff>
    </xdr:from>
    <xdr:ext cx="194454" cy="557466"/>
    <xdr:sp macro="" textlink="">
      <xdr:nvSpPr>
        <xdr:cNvPr id="3291" name="TextBox 3290">
          <a:extLst>
            <a:ext uri="{FF2B5EF4-FFF2-40B4-BE49-F238E27FC236}">
              <a16:creationId xmlns:a16="http://schemas.microsoft.com/office/drawing/2014/main" id="{5B134BB3-CE86-4358-980B-F3A910A0915C}"/>
            </a:ext>
          </a:extLst>
        </xdr:cNvPr>
        <xdr:cNvSpPr txBox="1"/>
      </xdr:nvSpPr>
      <xdr:spPr>
        <a:xfrm>
          <a:off x="8702488" y="5527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598</xdr:row>
      <xdr:rowOff>0</xdr:rowOff>
    </xdr:from>
    <xdr:ext cx="194454" cy="557466"/>
    <xdr:sp macro="" textlink="">
      <xdr:nvSpPr>
        <xdr:cNvPr id="3292" name="TextBox 3291">
          <a:extLst>
            <a:ext uri="{FF2B5EF4-FFF2-40B4-BE49-F238E27FC236}">
              <a16:creationId xmlns:a16="http://schemas.microsoft.com/office/drawing/2014/main" id="{9DFF10B4-FC5A-4BE1-9030-BBA2A03AC559}"/>
            </a:ext>
          </a:extLst>
        </xdr:cNvPr>
        <xdr:cNvSpPr txBox="1"/>
      </xdr:nvSpPr>
      <xdr:spPr>
        <a:xfrm>
          <a:off x="8683438" y="5527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598</xdr:row>
      <xdr:rowOff>0</xdr:rowOff>
    </xdr:from>
    <xdr:ext cx="194454" cy="557466"/>
    <xdr:sp macro="" textlink="">
      <xdr:nvSpPr>
        <xdr:cNvPr id="3293" name="TextBox 3292">
          <a:extLst>
            <a:ext uri="{FF2B5EF4-FFF2-40B4-BE49-F238E27FC236}">
              <a16:creationId xmlns:a16="http://schemas.microsoft.com/office/drawing/2014/main" id="{AA33450C-5C25-415D-8FEB-C2F0D0D0B76F}"/>
            </a:ext>
          </a:extLst>
        </xdr:cNvPr>
        <xdr:cNvSpPr txBox="1"/>
      </xdr:nvSpPr>
      <xdr:spPr>
        <a:xfrm>
          <a:off x="8702488" y="5527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598</xdr:row>
      <xdr:rowOff>0</xdr:rowOff>
    </xdr:from>
    <xdr:ext cx="194454" cy="557466"/>
    <xdr:sp macro="" textlink="">
      <xdr:nvSpPr>
        <xdr:cNvPr id="3294" name="TextBox 3293">
          <a:extLst>
            <a:ext uri="{FF2B5EF4-FFF2-40B4-BE49-F238E27FC236}">
              <a16:creationId xmlns:a16="http://schemas.microsoft.com/office/drawing/2014/main" id="{FFA78634-99E4-4B59-A99B-9F3D5DEE8815}"/>
            </a:ext>
          </a:extLst>
        </xdr:cNvPr>
        <xdr:cNvSpPr txBox="1"/>
      </xdr:nvSpPr>
      <xdr:spPr>
        <a:xfrm>
          <a:off x="8702488" y="5527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598</xdr:row>
      <xdr:rowOff>0</xdr:rowOff>
    </xdr:from>
    <xdr:ext cx="194454" cy="557466"/>
    <xdr:sp macro="" textlink="">
      <xdr:nvSpPr>
        <xdr:cNvPr id="3295" name="TextBox 3294">
          <a:extLst>
            <a:ext uri="{FF2B5EF4-FFF2-40B4-BE49-F238E27FC236}">
              <a16:creationId xmlns:a16="http://schemas.microsoft.com/office/drawing/2014/main" id="{E2BBEFFB-18BE-4B42-82DC-0E3F726E0790}"/>
            </a:ext>
          </a:extLst>
        </xdr:cNvPr>
        <xdr:cNvSpPr txBox="1"/>
      </xdr:nvSpPr>
      <xdr:spPr>
        <a:xfrm>
          <a:off x="8702488" y="5527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598</xdr:row>
      <xdr:rowOff>0</xdr:rowOff>
    </xdr:from>
    <xdr:ext cx="194454" cy="557466"/>
    <xdr:sp macro="" textlink="">
      <xdr:nvSpPr>
        <xdr:cNvPr id="3296" name="TextBox 3295">
          <a:extLst>
            <a:ext uri="{FF2B5EF4-FFF2-40B4-BE49-F238E27FC236}">
              <a16:creationId xmlns:a16="http://schemas.microsoft.com/office/drawing/2014/main" id="{95E05D44-07C1-4FFD-BED3-3A362A29051A}"/>
            </a:ext>
          </a:extLst>
        </xdr:cNvPr>
        <xdr:cNvSpPr txBox="1"/>
      </xdr:nvSpPr>
      <xdr:spPr>
        <a:xfrm>
          <a:off x="8702488" y="5527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598</xdr:row>
      <xdr:rowOff>0</xdr:rowOff>
    </xdr:from>
    <xdr:ext cx="194454" cy="557466"/>
    <xdr:sp macro="" textlink="">
      <xdr:nvSpPr>
        <xdr:cNvPr id="3297" name="TextBox 3296">
          <a:extLst>
            <a:ext uri="{FF2B5EF4-FFF2-40B4-BE49-F238E27FC236}">
              <a16:creationId xmlns:a16="http://schemas.microsoft.com/office/drawing/2014/main" id="{E49B7C40-BF87-4AC4-A9D2-D438CBDC55DC}"/>
            </a:ext>
          </a:extLst>
        </xdr:cNvPr>
        <xdr:cNvSpPr txBox="1"/>
      </xdr:nvSpPr>
      <xdr:spPr>
        <a:xfrm>
          <a:off x="8702488" y="5527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598</xdr:row>
      <xdr:rowOff>0</xdr:rowOff>
    </xdr:from>
    <xdr:ext cx="194454" cy="557466"/>
    <xdr:sp macro="" textlink="">
      <xdr:nvSpPr>
        <xdr:cNvPr id="3298" name="TextBox 3297">
          <a:extLst>
            <a:ext uri="{FF2B5EF4-FFF2-40B4-BE49-F238E27FC236}">
              <a16:creationId xmlns:a16="http://schemas.microsoft.com/office/drawing/2014/main" id="{DF1831AB-48B5-4C1F-9D99-5F3AE669B048}"/>
            </a:ext>
          </a:extLst>
        </xdr:cNvPr>
        <xdr:cNvSpPr txBox="1"/>
      </xdr:nvSpPr>
      <xdr:spPr>
        <a:xfrm>
          <a:off x="8702488" y="5527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599</xdr:row>
      <xdr:rowOff>0</xdr:rowOff>
    </xdr:from>
    <xdr:ext cx="194454" cy="557466"/>
    <xdr:sp macro="" textlink="">
      <xdr:nvSpPr>
        <xdr:cNvPr id="3299" name="TextBox 3298">
          <a:extLst>
            <a:ext uri="{FF2B5EF4-FFF2-40B4-BE49-F238E27FC236}">
              <a16:creationId xmlns:a16="http://schemas.microsoft.com/office/drawing/2014/main" id="{EFF664CC-D0C0-4989-9D29-B1B7A0298A75}"/>
            </a:ext>
          </a:extLst>
        </xdr:cNvPr>
        <xdr:cNvSpPr txBox="1"/>
      </xdr:nvSpPr>
      <xdr:spPr>
        <a:xfrm>
          <a:off x="8683438" y="5603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599</xdr:row>
      <xdr:rowOff>0</xdr:rowOff>
    </xdr:from>
    <xdr:ext cx="194454" cy="557466"/>
    <xdr:sp macro="" textlink="">
      <xdr:nvSpPr>
        <xdr:cNvPr id="3300" name="TextBox 3299">
          <a:extLst>
            <a:ext uri="{FF2B5EF4-FFF2-40B4-BE49-F238E27FC236}">
              <a16:creationId xmlns:a16="http://schemas.microsoft.com/office/drawing/2014/main" id="{88409C59-D361-433C-A836-3E92EA349795}"/>
            </a:ext>
          </a:extLst>
        </xdr:cNvPr>
        <xdr:cNvSpPr txBox="1"/>
      </xdr:nvSpPr>
      <xdr:spPr>
        <a:xfrm>
          <a:off x="8702488" y="5603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599</xdr:row>
      <xdr:rowOff>0</xdr:rowOff>
    </xdr:from>
    <xdr:ext cx="194454" cy="557466"/>
    <xdr:sp macro="" textlink="">
      <xdr:nvSpPr>
        <xdr:cNvPr id="3301" name="TextBox 3300">
          <a:extLst>
            <a:ext uri="{FF2B5EF4-FFF2-40B4-BE49-F238E27FC236}">
              <a16:creationId xmlns:a16="http://schemas.microsoft.com/office/drawing/2014/main" id="{C23D71D0-AA5E-403E-8005-38AE54EE5DC9}"/>
            </a:ext>
          </a:extLst>
        </xdr:cNvPr>
        <xdr:cNvSpPr txBox="1"/>
      </xdr:nvSpPr>
      <xdr:spPr>
        <a:xfrm>
          <a:off x="8702488" y="5603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599</xdr:row>
      <xdr:rowOff>0</xdr:rowOff>
    </xdr:from>
    <xdr:ext cx="194454" cy="557466"/>
    <xdr:sp macro="" textlink="">
      <xdr:nvSpPr>
        <xdr:cNvPr id="3302" name="TextBox 3301">
          <a:extLst>
            <a:ext uri="{FF2B5EF4-FFF2-40B4-BE49-F238E27FC236}">
              <a16:creationId xmlns:a16="http://schemas.microsoft.com/office/drawing/2014/main" id="{A54E4216-C621-468E-A57C-041D3B8B5B5F}"/>
            </a:ext>
          </a:extLst>
        </xdr:cNvPr>
        <xdr:cNvSpPr txBox="1"/>
      </xdr:nvSpPr>
      <xdr:spPr>
        <a:xfrm>
          <a:off x="8702488" y="5603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599</xdr:row>
      <xdr:rowOff>0</xdr:rowOff>
    </xdr:from>
    <xdr:ext cx="194454" cy="557466"/>
    <xdr:sp macro="" textlink="">
      <xdr:nvSpPr>
        <xdr:cNvPr id="3303" name="TextBox 3302">
          <a:extLst>
            <a:ext uri="{FF2B5EF4-FFF2-40B4-BE49-F238E27FC236}">
              <a16:creationId xmlns:a16="http://schemas.microsoft.com/office/drawing/2014/main" id="{46A094F3-6DF5-4002-B065-1BC634088ED9}"/>
            </a:ext>
          </a:extLst>
        </xdr:cNvPr>
        <xdr:cNvSpPr txBox="1"/>
      </xdr:nvSpPr>
      <xdr:spPr>
        <a:xfrm>
          <a:off x="8702488" y="5603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599</xdr:row>
      <xdr:rowOff>0</xdr:rowOff>
    </xdr:from>
    <xdr:ext cx="194454" cy="557466"/>
    <xdr:sp macro="" textlink="">
      <xdr:nvSpPr>
        <xdr:cNvPr id="3304" name="TextBox 3303">
          <a:extLst>
            <a:ext uri="{FF2B5EF4-FFF2-40B4-BE49-F238E27FC236}">
              <a16:creationId xmlns:a16="http://schemas.microsoft.com/office/drawing/2014/main" id="{7843C4E9-4D8B-425B-9914-DD0737690AEF}"/>
            </a:ext>
          </a:extLst>
        </xdr:cNvPr>
        <xdr:cNvSpPr txBox="1"/>
      </xdr:nvSpPr>
      <xdr:spPr>
        <a:xfrm>
          <a:off x="8702488" y="5603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599</xdr:row>
      <xdr:rowOff>0</xdr:rowOff>
    </xdr:from>
    <xdr:ext cx="194454" cy="557466"/>
    <xdr:sp macro="" textlink="">
      <xdr:nvSpPr>
        <xdr:cNvPr id="3305" name="TextBox 3304">
          <a:extLst>
            <a:ext uri="{FF2B5EF4-FFF2-40B4-BE49-F238E27FC236}">
              <a16:creationId xmlns:a16="http://schemas.microsoft.com/office/drawing/2014/main" id="{A3DC9A39-68F0-40F1-973B-F0D8E5735BAF}"/>
            </a:ext>
          </a:extLst>
        </xdr:cNvPr>
        <xdr:cNvSpPr txBox="1"/>
      </xdr:nvSpPr>
      <xdr:spPr>
        <a:xfrm>
          <a:off x="8702488" y="5603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599</xdr:row>
      <xdr:rowOff>0</xdr:rowOff>
    </xdr:from>
    <xdr:ext cx="194454" cy="557466"/>
    <xdr:sp macro="" textlink="">
      <xdr:nvSpPr>
        <xdr:cNvPr id="3306" name="TextBox 3305">
          <a:extLst>
            <a:ext uri="{FF2B5EF4-FFF2-40B4-BE49-F238E27FC236}">
              <a16:creationId xmlns:a16="http://schemas.microsoft.com/office/drawing/2014/main" id="{494BC2E5-7CC5-49A0-A9E8-23BDD343CE3E}"/>
            </a:ext>
          </a:extLst>
        </xdr:cNvPr>
        <xdr:cNvSpPr txBox="1"/>
      </xdr:nvSpPr>
      <xdr:spPr>
        <a:xfrm>
          <a:off x="8683438" y="5603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599</xdr:row>
      <xdr:rowOff>0</xdr:rowOff>
    </xdr:from>
    <xdr:ext cx="194454" cy="557466"/>
    <xdr:sp macro="" textlink="">
      <xdr:nvSpPr>
        <xdr:cNvPr id="3307" name="TextBox 3306">
          <a:extLst>
            <a:ext uri="{FF2B5EF4-FFF2-40B4-BE49-F238E27FC236}">
              <a16:creationId xmlns:a16="http://schemas.microsoft.com/office/drawing/2014/main" id="{C916F6CB-0AFA-4F13-837C-79CD74F43F13}"/>
            </a:ext>
          </a:extLst>
        </xdr:cNvPr>
        <xdr:cNvSpPr txBox="1"/>
      </xdr:nvSpPr>
      <xdr:spPr>
        <a:xfrm>
          <a:off x="8702488" y="5603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599</xdr:row>
      <xdr:rowOff>0</xdr:rowOff>
    </xdr:from>
    <xdr:ext cx="194454" cy="557466"/>
    <xdr:sp macro="" textlink="">
      <xdr:nvSpPr>
        <xdr:cNvPr id="3308" name="TextBox 3307">
          <a:extLst>
            <a:ext uri="{FF2B5EF4-FFF2-40B4-BE49-F238E27FC236}">
              <a16:creationId xmlns:a16="http://schemas.microsoft.com/office/drawing/2014/main" id="{5F9668D7-A6F5-4205-BAB6-23B38AA61B1E}"/>
            </a:ext>
          </a:extLst>
        </xdr:cNvPr>
        <xdr:cNvSpPr txBox="1"/>
      </xdr:nvSpPr>
      <xdr:spPr>
        <a:xfrm>
          <a:off x="8702488" y="5603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599</xdr:row>
      <xdr:rowOff>0</xdr:rowOff>
    </xdr:from>
    <xdr:ext cx="194454" cy="557466"/>
    <xdr:sp macro="" textlink="">
      <xdr:nvSpPr>
        <xdr:cNvPr id="3309" name="TextBox 3308">
          <a:extLst>
            <a:ext uri="{FF2B5EF4-FFF2-40B4-BE49-F238E27FC236}">
              <a16:creationId xmlns:a16="http://schemas.microsoft.com/office/drawing/2014/main" id="{B5A0D03B-A13C-4117-B1E9-A70C65693C33}"/>
            </a:ext>
          </a:extLst>
        </xdr:cNvPr>
        <xdr:cNvSpPr txBox="1"/>
      </xdr:nvSpPr>
      <xdr:spPr>
        <a:xfrm>
          <a:off x="8702488" y="5603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599</xdr:row>
      <xdr:rowOff>0</xdr:rowOff>
    </xdr:from>
    <xdr:ext cx="194454" cy="557466"/>
    <xdr:sp macro="" textlink="">
      <xdr:nvSpPr>
        <xdr:cNvPr id="3310" name="TextBox 3309">
          <a:extLst>
            <a:ext uri="{FF2B5EF4-FFF2-40B4-BE49-F238E27FC236}">
              <a16:creationId xmlns:a16="http://schemas.microsoft.com/office/drawing/2014/main" id="{CC0C7149-FEC3-4304-91A0-066A7B66015F}"/>
            </a:ext>
          </a:extLst>
        </xdr:cNvPr>
        <xdr:cNvSpPr txBox="1"/>
      </xdr:nvSpPr>
      <xdr:spPr>
        <a:xfrm>
          <a:off x="8702488" y="5603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599</xdr:row>
      <xdr:rowOff>0</xdr:rowOff>
    </xdr:from>
    <xdr:ext cx="194454" cy="557466"/>
    <xdr:sp macro="" textlink="">
      <xdr:nvSpPr>
        <xdr:cNvPr id="3311" name="TextBox 3310">
          <a:extLst>
            <a:ext uri="{FF2B5EF4-FFF2-40B4-BE49-F238E27FC236}">
              <a16:creationId xmlns:a16="http://schemas.microsoft.com/office/drawing/2014/main" id="{A0ECA59A-D6A5-4465-BE70-794175736A5F}"/>
            </a:ext>
          </a:extLst>
        </xdr:cNvPr>
        <xdr:cNvSpPr txBox="1"/>
      </xdr:nvSpPr>
      <xdr:spPr>
        <a:xfrm>
          <a:off x="8702488" y="5603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599</xdr:row>
      <xdr:rowOff>0</xdr:rowOff>
    </xdr:from>
    <xdr:ext cx="194454" cy="557466"/>
    <xdr:sp macro="" textlink="">
      <xdr:nvSpPr>
        <xdr:cNvPr id="3312" name="TextBox 3311">
          <a:extLst>
            <a:ext uri="{FF2B5EF4-FFF2-40B4-BE49-F238E27FC236}">
              <a16:creationId xmlns:a16="http://schemas.microsoft.com/office/drawing/2014/main" id="{8E2CE727-F660-46AA-A46F-4473774CD3B1}"/>
            </a:ext>
          </a:extLst>
        </xdr:cNvPr>
        <xdr:cNvSpPr txBox="1"/>
      </xdr:nvSpPr>
      <xdr:spPr>
        <a:xfrm>
          <a:off x="8702488" y="5603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599</xdr:row>
      <xdr:rowOff>0</xdr:rowOff>
    </xdr:from>
    <xdr:ext cx="194454" cy="557466"/>
    <xdr:sp macro="" textlink="">
      <xdr:nvSpPr>
        <xdr:cNvPr id="3313" name="TextBox 3312">
          <a:extLst>
            <a:ext uri="{FF2B5EF4-FFF2-40B4-BE49-F238E27FC236}">
              <a16:creationId xmlns:a16="http://schemas.microsoft.com/office/drawing/2014/main" id="{4679AA89-1329-4C03-A8D9-A9B937788832}"/>
            </a:ext>
          </a:extLst>
        </xdr:cNvPr>
        <xdr:cNvSpPr txBox="1"/>
      </xdr:nvSpPr>
      <xdr:spPr>
        <a:xfrm>
          <a:off x="8683438" y="5603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599</xdr:row>
      <xdr:rowOff>0</xdr:rowOff>
    </xdr:from>
    <xdr:ext cx="194454" cy="557466"/>
    <xdr:sp macro="" textlink="">
      <xdr:nvSpPr>
        <xdr:cNvPr id="3314" name="TextBox 3313">
          <a:extLst>
            <a:ext uri="{FF2B5EF4-FFF2-40B4-BE49-F238E27FC236}">
              <a16:creationId xmlns:a16="http://schemas.microsoft.com/office/drawing/2014/main" id="{E4ABFCC5-9204-49AF-B4AD-3044F3ACCDE2}"/>
            </a:ext>
          </a:extLst>
        </xdr:cNvPr>
        <xdr:cNvSpPr txBox="1"/>
      </xdr:nvSpPr>
      <xdr:spPr>
        <a:xfrm>
          <a:off x="8702488" y="5603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599</xdr:row>
      <xdr:rowOff>0</xdr:rowOff>
    </xdr:from>
    <xdr:ext cx="194454" cy="557466"/>
    <xdr:sp macro="" textlink="">
      <xdr:nvSpPr>
        <xdr:cNvPr id="3315" name="TextBox 3314">
          <a:extLst>
            <a:ext uri="{FF2B5EF4-FFF2-40B4-BE49-F238E27FC236}">
              <a16:creationId xmlns:a16="http://schemas.microsoft.com/office/drawing/2014/main" id="{0A38535F-3FAE-4215-8069-E0D2586019C3}"/>
            </a:ext>
          </a:extLst>
        </xdr:cNvPr>
        <xdr:cNvSpPr txBox="1"/>
      </xdr:nvSpPr>
      <xdr:spPr>
        <a:xfrm>
          <a:off x="8702488" y="5603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599</xdr:row>
      <xdr:rowOff>0</xdr:rowOff>
    </xdr:from>
    <xdr:ext cx="194454" cy="557466"/>
    <xdr:sp macro="" textlink="">
      <xdr:nvSpPr>
        <xdr:cNvPr id="3316" name="TextBox 3315">
          <a:extLst>
            <a:ext uri="{FF2B5EF4-FFF2-40B4-BE49-F238E27FC236}">
              <a16:creationId xmlns:a16="http://schemas.microsoft.com/office/drawing/2014/main" id="{DDE6A73B-B13A-4C44-A4F3-2186AECBF027}"/>
            </a:ext>
          </a:extLst>
        </xdr:cNvPr>
        <xdr:cNvSpPr txBox="1"/>
      </xdr:nvSpPr>
      <xdr:spPr>
        <a:xfrm>
          <a:off x="8702488" y="5603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599</xdr:row>
      <xdr:rowOff>0</xdr:rowOff>
    </xdr:from>
    <xdr:ext cx="194454" cy="557466"/>
    <xdr:sp macro="" textlink="">
      <xdr:nvSpPr>
        <xdr:cNvPr id="3317" name="TextBox 3316">
          <a:extLst>
            <a:ext uri="{FF2B5EF4-FFF2-40B4-BE49-F238E27FC236}">
              <a16:creationId xmlns:a16="http://schemas.microsoft.com/office/drawing/2014/main" id="{8D89A44C-55FD-47CF-B140-2267CB6AD568}"/>
            </a:ext>
          </a:extLst>
        </xdr:cNvPr>
        <xdr:cNvSpPr txBox="1"/>
      </xdr:nvSpPr>
      <xdr:spPr>
        <a:xfrm>
          <a:off x="8702488" y="5603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599</xdr:row>
      <xdr:rowOff>0</xdr:rowOff>
    </xdr:from>
    <xdr:ext cx="194454" cy="557466"/>
    <xdr:sp macro="" textlink="">
      <xdr:nvSpPr>
        <xdr:cNvPr id="3318" name="TextBox 3317">
          <a:extLst>
            <a:ext uri="{FF2B5EF4-FFF2-40B4-BE49-F238E27FC236}">
              <a16:creationId xmlns:a16="http://schemas.microsoft.com/office/drawing/2014/main" id="{CD3E7F1C-DB2D-47E8-AB45-93EED97B495C}"/>
            </a:ext>
          </a:extLst>
        </xdr:cNvPr>
        <xdr:cNvSpPr txBox="1"/>
      </xdr:nvSpPr>
      <xdr:spPr>
        <a:xfrm>
          <a:off x="8702488" y="5603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599</xdr:row>
      <xdr:rowOff>0</xdr:rowOff>
    </xdr:from>
    <xdr:ext cx="194454" cy="557466"/>
    <xdr:sp macro="" textlink="">
      <xdr:nvSpPr>
        <xdr:cNvPr id="3319" name="TextBox 3318">
          <a:extLst>
            <a:ext uri="{FF2B5EF4-FFF2-40B4-BE49-F238E27FC236}">
              <a16:creationId xmlns:a16="http://schemas.microsoft.com/office/drawing/2014/main" id="{8E98472D-12EE-40EB-BEEC-5AAE2527D868}"/>
            </a:ext>
          </a:extLst>
        </xdr:cNvPr>
        <xdr:cNvSpPr txBox="1"/>
      </xdr:nvSpPr>
      <xdr:spPr>
        <a:xfrm>
          <a:off x="8702488" y="5603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599</xdr:row>
      <xdr:rowOff>0</xdr:rowOff>
    </xdr:from>
    <xdr:ext cx="194454" cy="557466"/>
    <xdr:sp macro="" textlink="">
      <xdr:nvSpPr>
        <xdr:cNvPr id="3320" name="TextBox 3319">
          <a:extLst>
            <a:ext uri="{FF2B5EF4-FFF2-40B4-BE49-F238E27FC236}">
              <a16:creationId xmlns:a16="http://schemas.microsoft.com/office/drawing/2014/main" id="{26062000-69A9-46FD-B426-7260D903E521}"/>
            </a:ext>
          </a:extLst>
        </xdr:cNvPr>
        <xdr:cNvSpPr txBox="1"/>
      </xdr:nvSpPr>
      <xdr:spPr>
        <a:xfrm>
          <a:off x="8683438" y="5603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599</xdr:row>
      <xdr:rowOff>0</xdr:rowOff>
    </xdr:from>
    <xdr:ext cx="194454" cy="557466"/>
    <xdr:sp macro="" textlink="">
      <xdr:nvSpPr>
        <xdr:cNvPr id="3321" name="TextBox 3320">
          <a:extLst>
            <a:ext uri="{FF2B5EF4-FFF2-40B4-BE49-F238E27FC236}">
              <a16:creationId xmlns:a16="http://schemas.microsoft.com/office/drawing/2014/main" id="{0CA2D6F0-621D-4226-BE4B-4771AD4BE0AA}"/>
            </a:ext>
          </a:extLst>
        </xdr:cNvPr>
        <xdr:cNvSpPr txBox="1"/>
      </xdr:nvSpPr>
      <xdr:spPr>
        <a:xfrm>
          <a:off x="8702488" y="5603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599</xdr:row>
      <xdr:rowOff>0</xdr:rowOff>
    </xdr:from>
    <xdr:ext cx="194454" cy="557466"/>
    <xdr:sp macro="" textlink="">
      <xdr:nvSpPr>
        <xdr:cNvPr id="3322" name="TextBox 3321">
          <a:extLst>
            <a:ext uri="{FF2B5EF4-FFF2-40B4-BE49-F238E27FC236}">
              <a16:creationId xmlns:a16="http://schemas.microsoft.com/office/drawing/2014/main" id="{7845DA0A-02E2-4C0C-BDB1-9A8CD0085FB3}"/>
            </a:ext>
          </a:extLst>
        </xdr:cNvPr>
        <xdr:cNvSpPr txBox="1"/>
      </xdr:nvSpPr>
      <xdr:spPr>
        <a:xfrm>
          <a:off x="8702488" y="5603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599</xdr:row>
      <xdr:rowOff>0</xdr:rowOff>
    </xdr:from>
    <xdr:ext cx="194454" cy="557466"/>
    <xdr:sp macro="" textlink="">
      <xdr:nvSpPr>
        <xdr:cNvPr id="3323" name="TextBox 3322">
          <a:extLst>
            <a:ext uri="{FF2B5EF4-FFF2-40B4-BE49-F238E27FC236}">
              <a16:creationId xmlns:a16="http://schemas.microsoft.com/office/drawing/2014/main" id="{EB790B33-3970-4E54-A839-2A6D1243308E}"/>
            </a:ext>
          </a:extLst>
        </xdr:cNvPr>
        <xdr:cNvSpPr txBox="1"/>
      </xdr:nvSpPr>
      <xdr:spPr>
        <a:xfrm>
          <a:off x="8702488" y="5603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599</xdr:row>
      <xdr:rowOff>0</xdr:rowOff>
    </xdr:from>
    <xdr:ext cx="194454" cy="557466"/>
    <xdr:sp macro="" textlink="">
      <xdr:nvSpPr>
        <xdr:cNvPr id="3324" name="TextBox 3323">
          <a:extLst>
            <a:ext uri="{FF2B5EF4-FFF2-40B4-BE49-F238E27FC236}">
              <a16:creationId xmlns:a16="http://schemas.microsoft.com/office/drawing/2014/main" id="{8E3FFAED-F547-43BD-9F5D-7AA9FCB3FB8C}"/>
            </a:ext>
          </a:extLst>
        </xdr:cNvPr>
        <xdr:cNvSpPr txBox="1"/>
      </xdr:nvSpPr>
      <xdr:spPr>
        <a:xfrm>
          <a:off x="8702488" y="5603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599</xdr:row>
      <xdr:rowOff>0</xdr:rowOff>
    </xdr:from>
    <xdr:ext cx="194454" cy="557466"/>
    <xdr:sp macro="" textlink="">
      <xdr:nvSpPr>
        <xdr:cNvPr id="3325" name="TextBox 3324">
          <a:extLst>
            <a:ext uri="{FF2B5EF4-FFF2-40B4-BE49-F238E27FC236}">
              <a16:creationId xmlns:a16="http://schemas.microsoft.com/office/drawing/2014/main" id="{1FC0169B-09E1-45F7-92EE-D9D1D3A50FC0}"/>
            </a:ext>
          </a:extLst>
        </xdr:cNvPr>
        <xdr:cNvSpPr txBox="1"/>
      </xdr:nvSpPr>
      <xdr:spPr>
        <a:xfrm>
          <a:off x="8702488" y="5603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599</xdr:row>
      <xdr:rowOff>0</xdr:rowOff>
    </xdr:from>
    <xdr:ext cx="194454" cy="557466"/>
    <xdr:sp macro="" textlink="">
      <xdr:nvSpPr>
        <xdr:cNvPr id="3326" name="TextBox 3325">
          <a:extLst>
            <a:ext uri="{FF2B5EF4-FFF2-40B4-BE49-F238E27FC236}">
              <a16:creationId xmlns:a16="http://schemas.microsoft.com/office/drawing/2014/main" id="{BDB3E0AC-82EF-4525-A8DD-7E318CB73A26}"/>
            </a:ext>
          </a:extLst>
        </xdr:cNvPr>
        <xdr:cNvSpPr txBox="1"/>
      </xdr:nvSpPr>
      <xdr:spPr>
        <a:xfrm>
          <a:off x="8702488" y="5603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600</xdr:row>
      <xdr:rowOff>0</xdr:rowOff>
    </xdr:from>
    <xdr:ext cx="194454" cy="557466"/>
    <xdr:sp macro="" textlink="">
      <xdr:nvSpPr>
        <xdr:cNvPr id="3327" name="TextBox 3326">
          <a:extLst>
            <a:ext uri="{FF2B5EF4-FFF2-40B4-BE49-F238E27FC236}">
              <a16:creationId xmlns:a16="http://schemas.microsoft.com/office/drawing/2014/main" id="{94D212E4-CD2F-449B-A0FE-020E3F81D439}"/>
            </a:ext>
          </a:extLst>
        </xdr:cNvPr>
        <xdr:cNvSpPr txBox="1"/>
      </xdr:nvSpPr>
      <xdr:spPr>
        <a:xfrm>
          <a:off x="8683438" y="5679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600</xdr:row>
      <xdr:rowOff>0</xdr:rowOff>
    </xdr:from>
    <xdr:ext cx="194454" cy="557466"/>
    <xdr:sp macro="" textlink="">
      <xdr:nvSpPr>
        <xdr:cNvPr id="3328" name="TextBox 3327">
          <a:extLst>
            <a:ext uri="{FF2B5EF4-FFF2-40B4-BE49-F238E27FC236}">
              <a16:creationId xmlns:a16="http://schemas.microsoft.com/office/drawing/2014/main" id="{BA4AD7EF-1748-4DCC-A3A8-DC20D746C658}"/>
            </a:ext>
          </a:extLst>
        </xdr:cNvPr>
        <xdr:cNvSpPr txBox="1"/>
      </xdr:nvSpPr>
      <xdr:spPr>
        <a:xfrm>
          <a:off x="8702488" y="5679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600</xdr:row>
      <xdr:rowOff>0</xdr:rowOff>
    </xdr:from>
    <xdr:ext cx="194454" cy="557466"/>
    <xdr:sp macro="" textlink="">
      <xdr:nvSpPr>
        <xdr:cNvPr id="3329" name="TextBox 3328">
          <a:extLst>
            <a:ext uri="{FF2B5EF4-FFF2-40B4-BE49-F238E27FC236}">
              <a16:creationId xmlns:a16="http://schemas.microsoft.com/office/drawing/2014/main" id="{BA050327-C026-416D-9E84-5ADFCD0E985C}"/>
            </a:ext>
          </a:extLst>
        </xdr:cNvPr>
        <xdr:cNvSpPr txBox="1"/>
      </xdr:nvSpPr>
      <xdr:spPr>
        <a:xfrm>
          <a:off x="8702488" y="5679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600</xdr:row>
      <xdr:rowOff>0</xdr:rowOff>
    </xdr:from>
    <xdr:ext cx="194454" cy="557466"/>
    <xdr:sp macro="" textlink="">
      <xdr:nvSpPr>
        <xdr:cNvPr id="3330" name="TextBox 3329">
          <a:extLst>
            <a:ext uri="{FF2B5EF4-FFF2-40B4-BE49-F238E27FC236}">
              <a16:creationId xmlns:a16="http://schemas.microsoft.com/office/drawing/2014/main" id="{58DE2540-60B4-47B5-BDCB-E5D9115D5F65}"/>
            </a:ext>
          </a:extLst>
        </xdr:cNvPr>
        <xdr:cNvSpPr txBox="1"/>
      </xdr:nvSpPr>
      <xdr:spPr>
        <a:xfrm>
          <a:off x="8702488" y="5679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600</xdr:row>
      <xdr:rowOff>0</xdr:rowOff>
    </xdr:from>
    <xdr:ext cx="194454" cy="557466"/>
    <xdr:sp macro="" textlink="">
      <xdr:nvSpPr>
        <xdr:cNvPr id="3331" name="TextBox 3330">
          <a:extLst>
            <a:ext uri="{FF2B5EF4-FFF2-40B4-BE49-F238E27FC236}">
              <a16:creationId xmlns:a16="http://schemas.microsoft.com/office/drawing/2014/main" id="{0BBF927C-C8BF-41E4-BE13-79E7CC8FD010}"/>
            </a:ext>
          </a:extLst>
        </xdr:cNvPr>
        <xdr:cNvSpPr txBox="1"/>
      </xdr:nvSpPr>
      <xdr:spPr>
        <a:xfrm>
          <a:off x="8702488" y="5679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600</xdr:row>
      <xdr:rowOff>0</xdr:rowOff>
    </xdr:from>
    <xdr:ext cx="194454" cy="557466"/>
    <xdr:sp macro="" textlink="">
      <xdr:nvSpPr>
        <xdr:cNvPr id="3332" name="TextBox 3331">
          <a:extLst>
            <a:ext uri="{FF2B5EF4-FFF2-40B4-BE49-F238E27FC236}">
              <a16:creationId xmlns:a16="http://schemas.microsoft.com/office/drawing/2014/main" id="{20DB22E5-0F87-4EE9-B0F3-E5DB8C1BA9F0}"/>
            </a:ext>
          </a:extLst>
        </xdr:cNvPr>
        <xdr:cNvSpPr txBox="1"/>
      </xdr:nvSpPr>
      <xdr:spPr>
        <a:xfrm>
          <a:off x="8702488" y="5679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600</xdr:row>
      <xdr:rowOff>0</xdr:rowOff>
    </xdr:from>
    <xdr:ext cx="194454" cy="557466"/>
    <xdr:sp macro="" textlink="">
      <xdr:nvSpPr>
        <xdr:cNvPr id="3333" name="TextBox 3332">
          <a:extLst>
            <a:ext uri="{FF2B5EF4-FFF2-40B4-BE49-F238E27FC236}">
              <a16:creationId xmlns:a16="http://schemas.microsoft.com/office/drawing/2014/main" id="{43580971-F514-4860-83ED-C2CA237C64F2}"/>
            </a:ext>
          </a:extLst>
        </xdr:cNvPr>
        <xdr:cNvSpPr txBox="1"/>
      </xdr:nvSpPr>
      <xdr:spPr>
        <a:xfrm>
          <a:off x="8702488" y="5679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600</xdr:row>
      <xdr:rowOff>0</xdr:rowOff>
    </xdr:from>
    <xdr:ext cx="194454" cy="557466"/>
    <xdr:sp macro="" textlink="">
      <xdr:nvSpPr>
        <xdr:cNvPr id="3334" name="TextBox 3333">
          <a:extLst>
            <a:ext uri="{FF2B5EF4-FFF2-40B4-BE49-F238E27FC236}">
              <a16:creationId xmlns:a16="http://schemas.microsoft.com/office/drawing/2014/main" id="{61ED8269-CC5B-464B-BD64-94E129CE2E88}"/>
            </a:ext>
          </a:extLst>
        </xdr:cNvPr>
        <xdr:cNvSpPr txBox="1"/>
      </xdr:nvSpPr>
      <xdr:spPr>
        <a:xfrm>
          <a:off x="8683438" y="5679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600</xdr:row>
      <xdr:rowOff>0</xdr:rowOff>
    </xdr:from>
    <xdr:ext cx="194454" cy="557466"/>
    <xdr:sp macro="" textlink="">
      <xdr:nvSpPr>
        <xdr:cNvPr id="3335" name="TextBox 3334">
          <a:extLst>
            <a:ext uri="{FF2B5EF4-FFF2-40B4-BE49-F238E27FC236}">
              <a16:creationId xmlns:a16="http://schemas.microsoft.com/office/drawing/2014/main" id="{9DCDFCB5-909C-4682-9FE6-E4F460A8D2E1}"/>
            </a:ext>
          </a:extLst>
        </xdr:cNvPr>
        <xdr:cNvSpPr txBox="1"/>
      </xdr:nvSpPr>
      <xdr:spPr>
        <a:xfrm>
          <a:off x="8702488" y="5679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600</xdr:row>
      <xdr:rowOff>0</xdr:rowOff>
    </xdr:from>
    <xdr:ext cx="194454" cy="557466"/>
    <xdr:sp macro="" textlink="">
      <xdr:nvSpPr>
        <xdr:cNvPr id="3336" name="TextBox 3335">
          <a:extLst>
            <a:ext uri="{FF2B5EF4-FFF2-40B4-BE49-F238E27FC236}">
              <a16:creationId xmlns:a16="http://schemas.microsoft.com/office/drawing/2014/main" id="{C1E4DD01-17F3-451C-A917-F9532282B341}"/>
            </a:ext>
          </a:extLst>
        </xdr:cNvPr>
        <xdr:cNvSpPr txBox="1"/>
      </xdr:nvSpPr>
      <xdr:spPr>
        <a:xfrm>
          <a:off x="8702488" y="5679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600</xdr:row>
      <xdr:rowOff>0</xdr:rowOff>
    </xdr:from>
    <xdr:ext cx="194454" cy="557466"/>
    <xdr:sp macro="" textlink="">
      <xdr:nvSpPr>
        <xdr:cNvPr id="3337" name="TextBox 3336">
          <a:extLst>
            <a:ext uri="{FF2B5EF4-FFF2-40B4-BE49-F238E27FC236}">
              <a16:creationId xmlns:a16="http://schemas.microsoft.com/office/drawing/2014/main" id="{CEA87E59-41A9-4724-9EA9-0EB95C677E3C}"/>
            </a:ext>
          </a:extLst>
        </xdr:cNvPr>
        <xdr:cNvSpPr txBox="1"/>
      </xdr:nvSpPr>
      <xdr:spPr>
        <a:xfrm>
          <a:off x="8702488" y="5679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600</xdr:row>
      <xdr:rowOff>0</xdr:rowOff>
    </xdr:from>
    <xdr:ext cx="194454" cy="557466"/>
    <xdr:sp macro="" textlink="">
      <xdr:nvSpPr>
        <xdr:cNvPr id="3338" name="TextBox 3337">
          <a:extLst>
            <a:ext uri="{FF2B5EF4-FFF2-40B4-BE49-F238E27FC236}">
              <a16:creationId xmlns:a16="http://schemas.microsoft.com/office/drawing/2014/main" id="{8DD6AC29-010D-4235-9453-2BA0A7B657C7}"/>
            </a:ext>
          </a:extLst>
        </xdr:cNvPr>
        <xdr:cNvSpPr txBox="1"/>
      </xdr:nvSpPr>
      <xdr:spPr>
        <a:xfrm>
          <a:off x="8702488" y="5679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600</xdr:row>
      <xdr:rowOff>0</xdr:rowOff>
    </xdr:from>
    <xdr:ext cx="194454" cy="557466"/>
    <xdr:sp macro="" textlink="">
      <xdr:nvSpPr>
        <xdr:cNvPr id="3339" name="TextBox 3338">
          <a:extLst>
            <a:ext uri="{FF2B5EF4-FFF2-40B4-BE49-F238E27FC236}">
              <a16:creationId xmlns:a16="http://schemas.microsoft.com/office/drawing/2014/main" id="{B40A5D79-0715-4A14-8050-A0FAF4FADE32}"/>
            </a:ext>
          </a:extLst>
        </xdr:cNvPr>
        <xdr:cNvSpPr txBox="1"/>
      </xdr:nvSpPr>
      <xdr:spPr>
        <a:xfrm>
          <a:off x="8702488" y="5679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600</xdr:row>
      <xdr:rowOff>0</xdr:rowOff>
    </xdr:from>
    <xdr:ext cx="194454" cy="557466"/>
    <xdr:sp macro="" textlink="">
      <xdr:nvSpPr>
        <xdr:cNvPr id="3340" name="TextBox 3339">
          <a:extLst>
            <a:ext uri="{FF2B5EF4-FFF2-40B4-BE49-F238E27FC236}">
              <a16:creationId xmlns:a16="http://schemas.microsoft.com/office/drawing/2014/main" id="{285FF735-F6A0-40A6-A74F-1401D9D4EE9F}"/>
            </a:ext>
          </a:extLst>
        </xdr:cNvPr>
        <xdr:cNvSpPr txBox="1"/>
      </xdr:nvSpPr>
      <xdr:spPr>
        <a:xfrm>
          <a:off x="8702488" y="5679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600</xdr:row>
      <xdr:rowOff>0</xdr:rowOff>
    </xdr:from>
    <xdr:ext cx="194454" cy="557466"/>
    <xdr:sp macro="" textlink="">
      <xdr:nvSpPr>
        <xdr:cNvPr id="3341" name="TextBox 3340">
          <a:extLst>
            <a:ext uri="{FF2B5EF4-FFF2-40B4-BE49-F238E27FC236}">
              <a16:creationId xmlns:a16="http://schemas.microsoft.com/office/drawing/2014/main" id="{4454B1D3-3373-4FCF-82DB-60F15F047AB3}"/>
            </a:ext>
          </a:extLst>
        </xdr:cNvPr>
        <xdr:cNvSpPr txBox="1"/>
      </xdr:nvSpPr>
      <xdr:spPr>
        <a:xfrm>
          <a:off x="8683438" y="5679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600</xdr:row>
      <xdr:rowOff>0</xdr:rowOff>
    </xdr:from>
    <xdr:ext cx="194454" cy="557466"/>
    <xdr:sp macro="" textlink="">
      <xdr:nvSpPr>
        <xdr:cNvPr id="3342" name="TextBox 3341">
          <a:extLst>
            <a:ext uri="{FF2B5EF4-FFF2-40B4-BE49-F238E27FC236}">
              <a16:creationId xmlns:a16="http://schemas.microsoft.com/office/drawing/2014/main" id="{FC9D23DA-5CB5-48F4-968A-899E2520399F}"/>
            </a:ext>
          </a:extLst>
        </xdr:cNvPr>
        <xdr:cNvSpPr txBox="1"/>
      </xdr:nvSpPr>
      <xdr:spPr>
        <a:xfrm>
          <a:off x="8702488" y="5679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600</xdr:row>
      <xdr:rowOff>0</xdr:rowOff>
    </xdr:from>
    <xdr:ext cx="194454" cy="557466"/>
    <xdr:sp macro="" textlink="">
      <xdr:nvSpPr>
        <xdr:cNvPr id="3343" name="TextBox 3342">
          <a:extLst>
            <a:ext uri="{FF2B5EF4-FFF2-40B4-BE49-F238E27FC236}">
              <a16:creationId xmlns:a16="http://schemas.microsoft.com/office/drawing/2014/main" id="{927FB8DD-4F05-40F6-AABF-F416A43DEE34}"/>
            </a:ext>
          </a:extLst>
        </xdr:cNvPr>
        <xdr:cNvSpPr txBox="1"/>
      </xdr:nvSpPr>
      <xdr:spPr>
        <a:xfrm>
          <a:off x="8702488" y="5679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600</xdr:row>
      <xdr:rowOff>0</xdr:rowOff>
    </xdr:from>
    <xdr:ext cx="194454" cy="557466"/>
    <xdr:sp macro="" textlink="">
      <xdr:nvSpPr>
        <xdr:cNvPr id="3344" name="TextBox 3343">
          <a:extLst>
            <a:ext uri="{FF2B5EF4-FFF2-40B4-BE49-F238E27FC236}">
              <a16:creationId xmlns:a16="http://schemas.microsoft.com/office/drawing/2014/main" id="{4768683B-D1D3-470A-9F9B-8F321146E0DD}"/>
            </a:ext>
          </a:extLst>
        </xdr:cNvPr>
        <xdr:cNvSpPr txBox="1"/>
      </xdr:nvSpPr>
      <xdr:spPr>
        <a:xfrm>
          <a:off x="8702488" y="5679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600</xdr:row>
      <xdr:rowOff>0</xdr:rowOff>
    </xdr:from>
    <xdr:ext cx="194454" cy="557466"/>
    <xdr:sp macro="" textlink="">
      <xdr:nvSpPr>
        <xdr:cNvPr id="3345" name="TextBox 3344">
          <a:extLst>
            <a:ext uri="{FF2B5EF4-FFF2-40B4-BE49-F238E27FC236}">
              <a16:creationId xmlns:a16="http://schemas.microsoft.com/office/drawing/2014/main" id="{F6FB131F-32CE-432F-874C-F217C6789335}"/>
            </a:ext>
          </a:extLst>
        </xdr:cNvPr>
        <xdr:cNvSpPr txBox="1"/>
      </xdr:nvSpPr>
      <xdr:spPr>
        <a:xfrm>
          <a:off x="8702488" y="5679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600</xdr:row>
      <xdr:rowOff>0</xdr:rowOff>
    </xdr:from>
    <xdr:ext cx="194454" cy="557466"/>
    <xdr:sp macro="" textlink="">
      <xdr:nvSpPr>
        <xdr:cNvPr id="3346" name="TextBox 3345">
          <a:extLst>
            <a:ext uri="{FF2B5EF4-FFF2-40B4-BE49-F238E27FC236}">
              <a16:creationId xmlns:a16="http://schemas.microsoft.com/office/drawing/2014/main" id="{9C7BE974-9F9D-4EBE-8C95-42979AB422BD}"/>
            </a:ext>
          </a:extLst>
        </xdr:cNvPr>
        <xdr:cNvSpPr txBox="1"/>
      </xdr:nvSpPr>
      <xdr:spPr>
        <a:xfrm>
          <a:off x="8702488" y="5679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600</xdr:row>
      <xdr:rowOff>0</xdr:rowOff>
    </xdr:from>
    <xdr:ext cx="194454" cy="557466"/>
    <xdr:sp macro="" textlink="">
      <xdr:nvSpPr>
        <xdr:cNvPr id="3347" name="TextBox 3346">
          <a:extLst>
            <a:ext uri="{FF2B5EF4-FFF2-40B4-BE49-F238E27FC236}">
              <a16:creationId xmlns:a16="http://schemas.microsoft.com/office/drawing/2014/main" id="{F7127949-58C1-4360-A722-0BB22E98C2E5}"/>
            </a:ext>
          </a:extLst>
        </xdr:cNvPr>
        <xdr:cNvSpPr txBox="1"/>
      </xdr:nvSpPr>
      <xdr:spPr>
        <a:xfrm>
          <a:off x="8702488" y="5679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600</xdr:row>
      <xdr:rowOff>0</xdr:rowOff>
    </xdr:from>
    <xdr:ext cx="194454" cy="557466"/>
    <xdr:sp macro="" textlink="">
      <xdr:nvSpPr>
        <xdr:cNvPr id="3348" name="TextBox 3347">
          <a:extLst>
            <a:ext uri="{FF2B5EF4-FFF2-40B4-BE49-F238E27FC236}">
              <a16:creationId xmlns:a16="http://schemas.microsoft.com/office/drawing/2014/main" id="{83AAA869-5D94-4E34-BEDE-5612350B8446}"/>
            </a:ext>
          </a:extLst>
        </xdr:cNvPr>
        <xdr:cNvSpPr txBox="1"/>
      </xdr:nvSpPr>
      <xdr:spPr>
        <a:xfrm>
          <a:off x="8683438" y="5679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600</xdr:row>
      <xdr:rowOff>0</xdr:rowOff>
    </xdr:from>
    <xdr:ext cx="194454" cy="557466"/>
    <xdr:sp macro="" textlink="">
      <xdr:nvSpPr>
        <xdr:cNvPr id="3349" name="TextBox 3348">
          <a:extLst>
            <a:ext uri="{FF2B5EF4-FFF2-40B4-BE49-F238E27FC236}">
              <a16:creationId xmlns:a16="http://schemas.microsoft.com/office/drawing/2014/main" id="{4BCAF33C-4F4F-4DCE-9E7C-EF23054A7467}"/>
            </a:ext>
          </a:extLst>
        </xdr:cNvPr>
        <xdr:cNvSpPr txBox="1"/>
      </xdr:nvSpPr>
      <xdr:spPr>
        <a:xfrm>
          <a:off x="8702488" y="5679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600</xdr:row>
      <xdr:rowOff>0</xdr:rowOff>
    </xdr:from>
    <xdr:ext cx="194454" cy="557466"/>
    <xdr:sp macro="" textlink="">
      <xdr:nvSpPr>
        <xdr:cNvPr id="3350" name="TextBox 3349">
          <a:extLst>
            <a:ext uri="{FF2B5EF4-FFF2-40B4-BE49-F238E27FC236}">
              <a16:creationId xmlns:a16="http://schemas.microsoft.com/office/drawing/2014/main" id="{A63E38B4-E537-4FF2-AF1E-04B5EAE16850}"/>
            </a:ext>
          </a:extLst>
        </xdr:cNvPr>
        <xdr:cNvSpPr txBox="1"/>
      </xdr:nvSpPr>
      <xdr:spPr>
        <a:xfrm>
          <a:off x="8702488" y="5679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600</xdr:row>
      <xdr:rowOff>0</xdr:rowOff>
    </xdr:from>
    <xdr:ext cx="194454" cy="557466"/>
    <xdr:sp macro="" textlink="">
      <xdr:nvSpPr>
        <xdr:cNvPr id="3351" name="TextBox 3350">
          <a:extLst>
            <a:ext uri="{FF2B5EF4-FFF2-40B4-BE49-F238E27FC236}">
              <a16:creationId xmlns:a16="http://schemas.microsoft.com/office/drawing/2014/main" id="{2591178D-563C-4129-971E-1F0D11D00B93}"/>
            </a:ext>
          </a:extLst>
        </xdr:cNvPr>
        <xdr:cNvSpPr txBox="1"/>
      </xdr:nvSpPr>
      <xdr:spPr>
        <a:xfrm>
          <a:off x="8702488" y="5679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600</xdr:row>
      <xdr:rowOff>0</xdr:rowOff>
    </xdr:from>
    <xdr:ext cx="194454" cy="557466"/>
    <xdr:sp macro="" textlink="">
      <xdr:nvSpPr>
        <xdr:cNvPr id="3352" name="TextBox 3351">
          <a:extLst>
            <a:ext uri="{FF2B5EF4-FFF2-40B4-BE49-F238E27FC236}">
              <a16:creationId xmlns:a16="http://schemas.microsoft.com/office/drawing/2014/main" id="{D45FAA7F-6A83-48D8-821B-B6F8DEED0037}"/>
            </a:ext>
          </a:extLst>
        </xdr:cNvPr>
        <xdr:cNvSpPr txBox="1"/>
      </xdr:nvSpPr>
      <xdr:spPr>
        <a:xfrm>
          <a:off x="8702488" y="5679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600</xdr:row>
      <xdr:rowOff>0</xdr:rowOff>
    </xdr:from>
    <xdr:ext cx="194454" cy="557466"/>
    <xdr:sp macro="" textlink="">
      <xdr:nvSpPr>
        <xdr:cNvPr id="3353" name="TextBox 3352">
          <a:extLst>
            <a:ext uri="{FF2B5EF4-FFF2-40B4-BE49-F238E27FC236}">
              <a16:creationId xmlns:a16="http://schemas.microsoft.com/office/drawing/2014/main" id="{F6082327-FD1A-4CF9-A3B8-3FDCCEDDDB24}"/>
            </a:ext>
          </a:extLst>
        </xdr:cNvPr>
        <xdr:cNvSpPr txBox="1"/>
      </xdr:nvSpPr>
      <xdr:spPr>
        <a:xfrm>
          <a:off x="8702488" y="5679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600</xdr:row>
      <xdr:rowOff>0</xdr:rowOff>
    </xdr:from>
    <xdr:ext cx="194454" cy="557466"/>
    <xdr:sp macro="" textlink="">
      <xdr:nvSpPr>
        <xdr:cNvPr id="3354" name="TextBox 3353">
          <a:extLst>
            <a:ext uri="{FF2B5EF4-FFF2-40B4-BE49-F238E27FC236}">
              <a16:creationId xmlns:a16="http://schemas.microsoft.com/office/drawing/2014/main" id="{20265014-ACB4-4BFB-8E66-C55D412923DF}"/>
            </a:ext>
          </a:extLst>
        </xdr:cNvPr>
        <xdr:cNvSpPr txBox="1"/>
      </xdr:nvSpPr>
      <xdr:spPr>
        <a:xfrm>
          <a:off x="8702488" y="5679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601</xdr:row>
      <xdr:rowOff>0</xdr:rowOff>
    </xdr:from>
    <xdr:ext cx="194454" cy="557466"/>
    <xdr:sp macro="" textlink="">
      <xdr:nvSpPr>
        <xdr:cNvPr id="3355" name="TextBox 3354">
          <a:extLst>
            <a:ext uri="{FF2B5EF4-FFF2-40B4-BE49-F238E27FC236}">
              <a16:creationId xmlns:a16="http://schemas.microsoft.com/office/drawing/2014/main" id="{63E5BD26-6D78-4AD0-9633-33F14AB93418}"/>
            </a:ext>
          </a:extLst>
        </xdr:cNvPr>
        <xdr:cNvSpPr txBox="1"/>
      </xdr:nvSpPr>
      <xdr:spPr>
        <a:xfrm>
          <a:off x="8683438" y="5755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601</xdr:row>
      <xdr:rowOff>0</xdr:rowOff>
    </xdr:from>
    <xdr:ext cx="194454" cy="557466"/>
    <xdr:sp macro="" textlink="">
      <xdr:nvSpPr>
        <xdr:cNvPr id="3356" name="TextBox 3355">
          <a:extLst>
            <a:ext uri="{FF2B5EF4-FFF2-40B4-BE49-F238E27FC236}">
              <a16:creationId xmlns:a16="http://schemas.microsoft.com/office/drawing/2014/main" id="{8FC6EFFC-192D-4F7B-ABF0-10BB8B6C6494}"/>
            </a:ext>
          </a:extLst>
        </xdr:cNvPr>
        <xdr:cNvSpPr txBox="1"/>
      </xdr:nvSpPr>
      <xdr:spPr>
        <a:xfrm>
          <a:off x="8702488" y="5755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601</xdr:row>
      <xdr:rowOff>0</xdr:rowOff>
    </xdr:from>
    <xdr:ext cx="194454" cy="557466"/>
    <xdr:sp macro="" textlink="">
      <xdr:nvSpPr>
        <xdr:cNvPr id="3357" name="TextBox 3356">
          <a:extLst>
            <a:ext uri="{FF2B5EF4-FFF2-40B4-BE49-F238E27FC236}">
              <a16:creationId xmlns:a16="http://schemas.microsoft.com/office/drawing/2014/main" id="{1441D618-25B4-4589-B2CF-F9056E8C9142}"/>
            </a:ext>
          </a:extLst>
        </xdr:cNvPr>
        <xdr:cNvSpPr txBox="1"/>
      </xdr:nvSpPr>
      <xdr:spPr>
        <a:xfrm>
          <a:off x="8702488" y="5755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601</xdr:row>
      <xdr:rowOff>0</xdr:rowOff>
    </xdr:from>
    <xdr:ext cx="194454" cy="557466"/>
    <xdr:sp macro="" textlink="">
      <xdr:nvSpPr>
        <xdr:cNvPr id="3358" name="TextBox 3357">
          <a:extLst>
            <a:ext uri="{FF2B5EF4-FFF2-40B4-BE49-F238E27FC236}">
              <a16:creationId xmlns:a16="http://schemas.microsoft.com/office/drawing/2014/main" id="{1F7F58A8-E121-4EA7-A4A2-A0855DAD6EF8}"/>
            </a:ext>
          </a:extLst>
        </xdr:cNvPr>
        <xdr:cNvSpPr txBox="1"/>
      </xdr:nvSpPr>
      <xdr:spPr>
        <a:xfrm>
          <a:off x="8702488" y="5755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601</xdr:row>
      <xdr:rowOff>0</xdr:rowOff>
    </xdr:from>
    <xdr:ext cx="194454" cy="557466"/>
    <xdr:sp macro="" textlink="">
      <xdr:nvSpPr>
        <xdr:cNvPr id="3359" name="TextBox 3358">
          <a:extLst>
            <a:ext uri="{FF2B5EF4-FFF2-40B4-BE49-F238E27FC236}">
              <a16:creationId xmlns:a16="http://schemas.microsoft.com/office/drawing/2014/main" id="{E4520854-3264-4F16-80FA-7FAF2061E681}"/>
            </a:ext>
          </a:extLst>
        </xdr:cNvPr>
        <xdr:cNvSpPr txBox="1"/>
      </xdr:nvSpPr>
      <xdr:spPr>
        <a:xfrm>
          <a:off x="8702488" y="5755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601</xdr:row>
      <xdr:rowOff>0</xdr:rowOff>
    </xdr:from>
    <xdr:ext cx="194454" cy="557466"/>
    <xdr:sp macro="" textlink="">
      <xdr:nvSpPr>
        <xdr:cNvPr id="3360" name="TextBox 3359">
          <a:extLst>
            <a:ext uri="{FF2B5EF4-FFF2-40B4-BE49-F238E27FC236}">
              <a16:creationId xmlns:a16="http://schemas.microsoft.com/office/drawing/2014/main" id="{BF21E631-3E5D-45C0-8814-352230E4EF5D}"/>
            </a:ext>
          </a:extLst>
        </xdr:cNvPr>
        <xdr:cNvSpPr txBox="1"/>
      </xdr:nvSpPr>
      <xdr:spPr>
        <a:xfrm>
          <a:off x="8702488" y="5755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601</xdr:row>
      <xdr:rowOff>0</xdr:rowOff>
    </xdr:from>
    <xdr:ext cx="194454" cy="557466"/>
    <xdr:sp macro="" textlink="">
      <xdr:nvSpPr>
        <xdr:cNvPr id="3361" name="TextBox 3360">
          <a:extLst>
            <a:ext uri="{FF2B5EF4-FFF2-40B4-BE49-F238E27FC236}">
              <a16:creationId xmlns:a16="http://schemas.microsoft.com/office/drawing/2014/main" id="{BDFF98DA-0BB0-4AE2-8CE1-82E2FE61C825}"/>
            </a:ext>
          </a:extLst>
        </xdr:cNvPr>
        <xdr:cNvSpPr txBox="1"/>
      </xdr:nvSpPr>
      <xdr:spPr>
        <a:xfrm>
          <a:off x="8702488" y="5755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601</xdr:row>
      <xdr:rowOff>0</xdr:rowOff>
    </xdr:from>
    <xdr:ext cx="194454" cy="557466"/>
    <xdr:sp macro="" textlink="">
      <xdr:nvSpPr>
        <xdr:cNvPr id="3362" name="TextBox 3361">
          <a:extLst>
            <a:ext uri="{FF2B5EF4-FFF2-40B4-BE49-F238E27FC236}">
              <a16:creationId xmlns:a16="http://schemas.microsoft.com/office/drawing/2014/main" id="{80B6F3B9-E6EE-4F45-A7C7-C1B8548A0E29}"/>
            </a:ext>
          </a:extLst>
        </xdr:cNvPr>
        <xdr:cNvSpPr txBox="1"/>
      </xdr:nvSpPr>
      <xdr:spPr>
        <a:xfrm>
          <a:off x="8683438" y="5755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601</xdr:row>
      <xdr:rowOff>0</xdr:rowOff>
    </xdr:from>
    <xdr:ext cx="194454" cy="557466"/>
    <xdr:sp macro="" textlink="">
      <xdr:nvSpPr>
        <xdr:cNvPr id="3363" name="TextBox 3362">
          <a:extLst>
            <a:ext uri="{FF2B5EF4-FFF2-40B4-BE49-F238E27FC236}">
              <a16:creationId xmlns:a16="http://schemas.microsoft.com/office/drawing/2014/main" id="{27C2756D-3732-494F-B028-6BCC8BD7E638}"/>
            </a:ext>
          </a:extLst>
        </xdr:cNvPr>
        <xdr:cNvSpPr txBox="1"/>
      </xdr:nvSpPr>
      <xdr:spPr>
        <a:xfrm>
          <a:off x="8702488" y="5755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601</xdr:row>
      <xdr:rowOff>0</xdr:rowOff>
    </xdr:from>
    <xdr:ext cx="194454" cy="557466"/>
    <xdr:sp macro="" textlink="">
      <xdr:nvSpPr>
        <xdr:cNvPr id="3364" name="TextBox 3363">
          <a:extLst>
            <a:ext uri="{FF2B5EF4-FFF2-40B4-BE49-F238E27FC236}">
              <a16:creationId xmlns:a16="http://schemas.microsoft.com/office/drawing/2014/main" id="{3A6F69DC-5C9C-4CBC-A464-E747AC0D1796}"/>
            </a:ext>
          </a:extLst>
        </xdr:cNvPr>
        <xdr:cNvSpPr txBox="1"/>
      </xdr:nvSpPr>
      <xdr:spPr>
        <a:xfrm>
          <a:off x="8702488" y="5755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601</xdr:row>
      <xdr:rowOff>0</xdr:rowOff>
    </xdr:from>
    <xdr:ext cx="194454" cy="557466"/>
    <xdr:sp macro="" textlink="">
      <xdr:nvSpPr>
        <xdr:cNvPr id="3365" name="TextBox 3364">
          <a:extLst>
            <a:ext uri="{FF2B5EF4-FFF2-40B4-BE49-F238E27FC236}">
              <a16:creationId xmlns:a16="http://schemas.microsoft.com/office/drawing/2014/main" id="{69B235F5-098A-4164-9220-C6096E66CD6A}"/>
            </a:ext>
          </a:extLst>
        </xdr:cNvPr>
        <xdr:cNvSpPr txBox="1"/>
      </xdr:nvSpPr>
      <xdr:spPr>
        <a:xfrm>
          <a:off x="8702488" y="5755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601</xdr:row>
      <xdr:rowOff>0</xdr:rowOff>
    </xdr:from>
    <xdr:ext cx="194454" cy="557466"/>
    <xdr:sp macro="" textlink="">
      <xdr:nvSpPr>
        <xdr:cNvPr id="3366" name="TextBox 3365">
          <a:extLst>
            <a:ext uri="{FF2B5EF4-FFF2-40B4-BE49-F238E27FC236}">
              <a16:creationId xmlns:a16="http://schemas.microsoft.com/office/drawing/2014/main" id="{F9F1E6A3-7269-41F4-B410-C8A274C979EC}"/>
            </a:ext>
          </a:extLst>
        </xdr:cNvPr>
        <xdr:cNvSpPr txBox="1"/>
      </xdr:nvSpPr>
      <xdr:spPr>
        <a:xfrm>
          <a:off x="8702488" y="5755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601</xdr:row>
      <xdr:rowOff>0</xdr:rowOff>
    </xdr:from>
    <xdr:ext cx="194454" cy="557466"/>
    <xdr:sp macro="" textlink="">
      <xdr:nvSpPr>
        <xdr:cNvPr id="3367" name="TextBox 3366">
          <a:extLst>
            <a:ext uri="{FF2B5EF4-FFF2-40B4-BE49-F238E27FC236}">
              <a16:creationId xmlns:a16="http://schemas.microsoft.com/office/drawing/2014/main" id="{88EE117F-4FA6-4D77-B313-D538072C666F}"/>
            </a:ext>
          </a:extLst>
        </xdr:cNvPr>
        <xdr:cNvSpPr txBox="1"/>
      </xdr:nvSpPr>
      <xdr:spPr>
        <a:xfrm>
          <a:off x="8702488" y="5755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601</xdr:row>
      <xdr:rowOff>0</xdr:rowOff>
    </xdr:from>
    <xdr:ext cx="194454" cy="557466"/>
    <xdr:sp macro="" textlink="">
      <xdr:nvSpPr>
        <xdr:cNvPr id="3368" name="TextBox 3367">
          <a:extLst>
            <a:ext uri="{FF2B5EF4-FFF2-40B4-BE49-F238E27FC236}">
              <a16:creationId xmlns:a16="http://schemas.microsoft.com/office/drawing/2014/main" id="{88E72B27-D30F-4E92-A681-AA8E5B9A5AC9}"/>
            </a:ext>
          </a:extLst>
        </xdr:cNvPr>
        <xdr:cNvSpPr txBox="1"/>
      </xdr:nvSpPr>
      <xdr:spPr>
        <a:xfrm>
          <a:off x="8702488" y="5755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601</xdr:row>
      <xdr:rowOff>0</xdr:rowOff>
    </xdr:from>
    <xdr:ext cx="194454" cy="557466"/>
    <xdr:sp macro="" textlink="">
      <xdr:nvSpPr>
        <xdr:cNvPr id="3369" name="TextBox 3368">
          <a:extLst>
            <a:ext uri="{FF2B5EF4-FFF2-40B4-BE49-F238E27FC236}">
              <a16:creationId xmlns:a16="http://schemas.microsoft.com/office/drawing/2014/main" id="{217948C6-E1F8-4C56-BCB3-608EAF97A074}"/>
            </a:ext>
          </a:extLst>
        </xdr:cNvPr>
        <xdr:cNvSpPr txBox="1"/>
      </xdr:nvSpPr>
      <xdr:spPr>
        <a:xfrm>
          <a:off x="8683438" y="5755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601</xdr:row>
      <xdr:rowOff>0</xdr:rowOff>
    </xdr:from>
    <xdr:ext cx="194454" cy="557466"/>
    <xdr:sp macro="" textlink="">
      <xdr:nvSpPr>
        <xdr:cNvPr id="3370" name="TextBox 3369">
          <a:extLst>
            <a:ext uri="{FF2B5EF4-FFF2-40B4-BE49-F238E27FC236}">
              <a16:creationId xmlns:a16="http://schemas.microsoft.com/office/drawing/2014/main" id="{A99C78D0-B506-4CFB-98EC-15742EEE33DF}"/>
            </a:ext>
          </a:extLst>
        </xdr:cNvPr>
        <xdr:cNvSpPr txBox="1"/>
      </xdr:nvSpPr>
      <xdr:spPr>
        <a:xfrm>
          <a:off x="8702488" y="5755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601</xdr:row>
      <xdr:rowOff>0</xdr:rowOff>
    </xdr:from>
    <xdr:ext cx="194454" cy="557466"/>
    <xdr:sp macro="" textlink="">
      <xdr:nvSpPr>
        <xdr:cNvPr id="3371" name="TextBox 3370">
          <a:extLst>
            <a:ext uri="{FF2B5EF4-FFF2-40B4-BE49-F238E27FC236}">
              <a16:creationId xmlns:a16="http://schemas.microsoft.com/office/drawing/2014/main" id="{003A8100-3FE8-4505-AAE7-991D253FEC64}"/>
            </a:ext>
          </a:extLst>
        </xdr:cNvPr>
        <xdr:cNvSpPr txBox="1"/>
      </xdr:nvSpPr>
      <xdr:spPr>
        <a:xfrm>
          <a:off x="8702488" y="5755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601</xdr:row>
      <xdr:rowOff>0</xdr:rowOff>
    </xdr:from>
    <xdr:ext cx="194454" cy="557466"/>
    <xdr:sp macro="" textlink="">
      <xdr:nvSpPr>
        <xdr:cNvPr id="3372" name="TextBox 3371">
          <a:extLst>
            <a:ext uri="{FF2B5EF4-FFF2-40B4-BE49-F238E27FC236}">
              <a16:creationId xmlns:a16="http://schemas.microsoft.com/office/drawing/2014/main" id="{653F5846-C34F-49DA-93EE-302C8A2B044D}"/>
            </a:ext>
          </a:extLst>
        </xdr:cNvPr>
        <xdr:cNvSpPr txBox="1"/>
      </xdr:nvSpPr>
      <xdr:spPr>
        <a:xfrm>
          <a:off x="8702488" y="5755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601</xdr:row>
      <xdr:rowOff>0</xdr:rowOff>
    </xdr:from>
    <xdr:ext cx="194454" cy="557466"/>
    <xdr:sp macro="" textlink="">
      <xdr:nvSpPr>
        <xdr:cNvPr id="3373" name="TextBox 3372">
          <a:extLst>
            <a:ext uri="{FF2B5EF4-FFF2-40B4-BE49-F238E27FC236}">
              <a16:creationId xmlns:a16="http://schemas.microsoft.com/office/drawing/2014/main" id="{8C7958F8-7737-4D39-9FE3-67A6BD471F7A}"/>
            </a:ext>
          </a:extLst>
        </xdr:cNvPr>
        <xdr:cNvSpPr txBox="1"/>
      </xdr:nvSpPr>
      <xdr:spPr>
        <a:xfrm>
          <a:off x="8702488" y="5755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601</xdr:row>
      <xdr:rowOff>0</xdr:rowOff>
    </xdr:from>
    <xdr:ext cx="194454" cy="557466"/>
    <xdr:sp macro="" textlink="">
      <xdr:nvSpPr>
        <xdr:cNvPr id="3374" name="TextBox 3373">
          <a:extLst>
            <a:ext uri="{FF2B5EF4-FFF2-40B4-BE49-F238E27FC236}">
              <a16:creationId xmlns:a16="http://schemas.microsoft.com/office/drawing/2014/main" id="{73AFDE94-5F3D-4425-AB19-564A5BCDA6B0}"/>
            </a:ext>
          </a:extLst>
        </xdr:cNvPr>
        <xdr:cNvSpPr txBox="1"/>
      </xdr:nvSpPr>
      <xdr:spPr>
        <a:xfrm>
          <a:off x="8702488" y="5755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601</xdr:row>
      <xdr:rowOff>0</xdr:rowOff>
    </xdr:from>
    <xdr:ext cx="194454" cy="557466"/>
    <xdr:sp macro="" textlink="">
      <xdr:nvSpPr>
        <xdr:cNvPr id="3375" name="TextBox 3374">
          <a:extLst>
            <a:ext uri="{FF2B5EF4-FFF2-40B4-BE49-F238E27FC236}">
              <a16:creationId xmlns:a16="http://schemas.microsoft.com/office/drawing/2014/main" id="{13C8B12D-54E7-43EB-89C4-4448186D4ECE}"/>
            </a:ext>
          </a:extLst>
        </xdr:cNvPr>
        <xdr:cNvSpPr txBox="1"/>
      </xdr:nvSpPr>
      <xdr:spPr>
        <a:xfrm>
          <a:off x="8702488" y="5755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601</xdr:row>
      <xdr:rowOff>0</xdr:rowOff>
    </xdr:from>
    <xdr:ext cx="194454" cy="557466"/>
    <xdr:sp macro="" textlink="">
      <xdr:nvSpPr>
        <xdr:cNvPr id="3376" name="TextBox 3375">
          <a:extLst>
            <a:ext uri="{FF2B5EF4-FFF2-40B4-BE49-F238E27FC236}">
              <a16:creationId xmlns:a16="http://schemas.microsoft.com/office/drawing/2014/main" id="{4BD4AE6C-53C5-4D17-B220-621D215C5E9C}"/>
            </a:ext>
          </a:extLst>
        </xdr:cNvPr>
        <xdr:cNvSpPr txBox="1"/>
      </xdr:nvSpPr>
      <xdr:spPr>
        <a:xfrm>
          <a:off x="8683438" y="5755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601</xdr:row>
      <xdr:rowOff>0</xdr:rowOff>
    </xdr:from>
    <xdr:ext cx="194454" cy="557466"/>
    <xdr:sp macro="" textlink="">
      <xdr:nvSpPr>
        <xdr:cNvPr id="3377" name="TextBox 3376">
          <a:extLst>
            <a:ext uri="{FF2B5EF4-FFF2-40B4-BE49-F238E27FC236}">
              <a16:creationId xmlns:a16="http://schemas.microsoft.com/office/drawing/2014/main" id="{E6B3E7E2-BEF1-410F-A93B-B4BD3F8F44CC}"/>
            </a:ext>
          </a:extLst>
        </xdr:cNvPr>
        <xdr:cNvSpPr txBox="1"/>
      </xdr:nvSpPr>
      <xdr:spPr>
        <a:xfrm>
          <a:off x="8702488" y="5755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601</xdr:row>
      <xdr:rowOff>0</xdr:rowOff>
    </xdr:from>
    <xdr:ext cx="194454" cy="557466"/>
    <xdr:sp macro="" textlink="">
      <xdr:nvSpPr>
        <xdr:cNvPr id="3378" name="TextBox 3377">
          <a:extLst>
            <a:ext uri="{FF2B5EF4-FFF2-40B4-BE49-F238E27FC236}">
              <a16:creationId xmlns:a16="http://schemas.microsoft.com/office/drawing/2014/main" id="{033C8C3F-DB3E-4171-915A-0A40D6D31A77}"/>
            </a:ext>
          </a:extLst>
        </xdr:cNvPr>
        <xdr:cNvSpPr txBox="1"/>
      </xdr:nvSpPr>
      <xdr:spPr>
        <a:xfrm>
          <a:off x="8702488" y="5755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601</xdr:row>
      <xdr:rowOff>0</xdr:rowOff>
    </xdr:from>
    <xdr:ext cx="194454" cy="557466"/>
    <xdr:sp macro="" textlink="">
      <xdr:nvSpPr>
        <xdr:cNvPr id="3379" name="TextBox 3378">
          <a:extLst>
            <a:ext uri="{FF2B5EF4-FFF2-40B4-BE49-F238E27FC236}">
              <a16:creationId xmlns:a16="http://schemas.microsoft.com/office/drawing/2014/main" id="{45247EC6-1A8F-4C5B-BC71-8E3B5B22DE52}"/>
            </a:ext>
          </a:extLst>
        </xdr:cNvPr>
        <xdr:cNvSpPr txBox="1"/>
      </xdr:nvSpPr>
      <xdr:spPr>
        <a:xfrm>
          <a:off x="8702488" y="5755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601</xdr:row>
      <xdr:rowOff>0</xdr:rowOff>
    </xdr:from>
    <xdr:ext cx="194454" cy="557466"/>
    <xdr:sp macro="" textlink="">
      <xdr:nvSpPr>
        <xdr:cNvPr id="3380" name="TextBox 3379">
          <a:extLst>
            <a:ext uri="{FF2B5EF4-FFF2-40B4-BE49-F238E27FC236}">
              <a16:creationId xmlns:a16="http://schemas.microsoft.com/office/drawing/2014/main" id="{CD181C03-D95D-45B4-AFE1-1FD38A8CC543}"/>
            </a:ext>
          </a:extLst>
        </xdr:cNvPr>
        <xdr:cNvSpPr txBox="1"/>
      </xdr:nvSpPr>
      <xdr:spPr>
        <a:xfrm>
          <a:off x="8702488" y="5755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601</xdr:row>
      <xdr:rowOff>0</xdr:rowOff>
    </xdr:from>
    <xdr:ext cx="194454" cy="557466"/>
    <xdr:sp macro="" textlink="">
      <xdr:nvSpPr>
        <xdr:cNvPr id="3381" name="TextBox 3380">
          <a:extLst>
            <a:ext uri="{FF2B5EF4-FFF2-40B4-BE49-F238E27FC236}">
              <a16:creationId xmlns:a16="http://schemas.microsoft.com/office/drawing/2014/main" id="{17DCB287-C8D1-4D52-B6ED-A3AEC2A6F7B7}"/>
            </a:ext>
          </a:extLst>
        </xdr:cNvPr>
        <xdr:cNvSpPr txBox="1"/>
      </xdr:nvSpPr>
      <xdr:spPr>
        <a:xfrm>
          <a:off x="8702488" y="5755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601</xdr:row>
      <xdr:rowOff>0</xdr:rowOff>
    </xdr:from>
    <xdr:ext cx="194454" cy="557466"/>
    <xdr:sp macro="" textlink="">
      <xdr:nvSpPr>
        <xdr:cNvPr id="3382" name="TextBox 3381">
          <a:extLst>
            <a:ext uri="{FF2B5EF4-FFF2-40B4-BE49-F238E27FC236}">
              <a16:creationId xmlns:a16="http://schemas.microsoft.com/office/drawing/2014/main" id="{43A3FBB0-3874-49A1-B116-A8F4EE208E2D}"/>
            </a:ext>
          </a:extLst>
        </xdr:cNvPr>
        <xdr:cNvSpPr txBox="1"/>
      </xdr:nvSpPr>
      <xdr:spPr>
        <a:xfrm>
          <a:off x="8702488" y="5755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602</xdr:row>
      <xdr:rowOff>0</xdr:rowOff>
    </xdr:from>
    <xdr:ext cx="194454" cy="557466"/>
    <xdr:sp macro="" textlink="">
      <xdr:nvSpPr>
        <xdr:cNvPr id="3383" name="TextBox 3382">
          <a:extLst>
            <a:ext uri="{FF2B5EF4-FFF2-40B4-BE49-F238E27FC236}">
              <a16:creationId xmlns:a16="http://schemas.microsoft.com/office/drawing/2014/main" id="{3E956B79-084C-4246-84FB-CDCA9FE75D0E}"/>
            </a:ext>
          </a:extLst>
        </xdr:cNvPr>
        <xdr:cNvSpPr txBox="1"/>
      </xdr:nvSpPr>
      <xdr:spPr>
        <a:xfrm>
          <a:off x="8683438" y="5832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602</xdr:row>
      <xdr:rowOff>0</xdr:rowOff>
    </xdr:from>
    <xdr:ext cx="194454" cy="557466"/>
    <xdr:sp macro="" textlink="">
      <xdr:nvSpPr>
        <xdr:cNvPr id="3384" name="TextBox 3383">
          <a:extLst>
            <a:ext uri="{FF2B5EF4-FFF2-40B4-BE49-F238E27FC236}">
              <a16:creationId xmlns:a16="http://schemas.microsoft.com/office/drawing/2014/main" id="{0AD8ED7A-AFDA-44B7-BCE7-8F155058840E}"/>
            </a:ext>
          </a:extLst>
        </xdr:cNvPr>
        <xdr:cNvSpPr txBox="1"/>
      </xdr:nvSpPr>
      <xdr:spPr>
        <a:xfrm>
          <a:off x="8702488" y="5832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602</xdr:row>
      <xdr:rowOff>0</xdr:rowOff>
    </xdr:from>
    <xdr:ext cx="194454" cy="557466"/>
    <xdr:sp macro="" textlink="">
      <xdr:nvSpPr>
        <xdr:cNvPr id="3385" name="TextBox 3384">
          <a:extLst>
            <a:ext uri="{FF2B5EF4-FFF2-40B4-BE49-F238E27FC236}">
              <a16:creationId xmlns:a16="http://schemas.microsoft.com/office/drawing/2014/main" id="{3B90A4B5-6F57-4C6E-AF6B-BAE5784AB809}"/>
            </a:ext>
          </a:extLst>
        </xdr:cNvPr>
        <xdr:cNvSpPr txBox="1"/>
      </xdr:nvSpPr>
      <xdr:spPr>
        <a:xfrm>
          <a:off x="8702488" y="5832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602</xdr:row>
      <xdr:rowOff>0</xdr:rowOff>
    </xdr:from>
    <xdr:ext cx="194454" cy="557466"/>
    <xdr:sp macro="" textlink="">
      <xdr:nvSpPr>
        <xdr:cNvPr id="3386" name="TextBox 3385">
          <a:extLst>
            <a:ext uri="{FF2B5EF4-FFF2-40B4-BE49-F238E27FC236}">
              <a16:creationId xmlns:a16="http://schemas.microsoft.com/office/drawing/2014/main" id="{90D82850-D41A-40E7-B31E-F610546FF9C2}"/>
            </a:ext>
          </a:extLst>
        </xdr:cNvPr>
        <xdr:cNvSpPr txBox="1"/>
      </xdr:nvSpPr>
      <xdr:spPr>
        <a:xfrm>
          <a:off x="8702488" y="5832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602</xdr:row>
      <xdr:rowOff>0</xdr:rowOff>
    </xdr:from>
    <xdr:ext cx="194454" cy="557466"/>
    <xdr:sp macro="" textlink="">
      <xdr:nvSpPr>
        <xdr:cNvPr id="3387" name="TextBox 3386">
          <a:extLst>
            <a:ext uri="{FF2B5EF4-FFF2-40B4-BE49-F238E27FC236}">
              <a16:creationId xmlns:a16="http://schemas.microsoft.com/office/drawing/2014/main" id="{4E657364-EC91-4456-BDD6-99C62E2C41D0}"/>
            </a:ext>
          </a:extLst>
        </xdr:cNvPr>
        <xdr:cNvSpPr txBox="1"/>
      </xdr:nvSpPr>
      <xdr:spPr>
        <a:xfrm>
          <a:off x="8702488" y="5832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602</xdr:row>
      <xdr:rowOff>0</xdr:rowOff>
    </xdr:from>
    <xdr:ext cx="194454" cy="557466"/>
    <xdr:sp macro="" textlink="">
      <xdr:nvSpPr>
        <xdr:cNvPr id="3388" name="TextBox 3387">
          <a:extLst>
            <a:ext uri="{FF2B5EF4-FFF2-40B4-BE49-F238E27FC236}">
              <a16:creationId xmlns:a16="http://schemas.microsoft.com/office/drawing/2014/main" id="{3757A910-4696-4E87-ADF6-9975D2C7A289}"/>
            </a:ext>
          </a:extLst>
        </xdr:cNvPr>
        <xdr:cNvSpPr txBox="1"/>
      </xdr:nvSpPr>
      <xdr:spPr>
        <a:xfrm>
          <a:off x="8702488" y="5832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602</xdr:row>
      <xdr:rowOff>0</xdr:rowOff>
    </xdr:from>
    <xdr:ext cx="194454" cy="557466"/>
    <xdr:sp macro="" textlink="">
      <xdr:nvSpPr>
        <xdr:cNvPr id="3389" name="TextBox 3388">
          <a:extLst>
            <a:ext uri="{FF2B5EF4-FFF2-40B4-BE49-F238E27FC236}">
              <a16:creationId xmlns:a16="http://schemas.microsoft.com/office/drawing/2014/main" id="{EF246DC1-FB3D-4710-943C-1F42AC43C1D1}"/>
            </a:ext>
          </a:extLst>
        </xdr:cNvPr>
        <xdr:cNvSpPr txBox="1"/>
      </xdr:nvSpPr>
      <xdr:spPr>
        <a:xfrm>
          <a:off x="8702488" y="5832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602</xdr:row>
      <xdr:rowOff>0</xdr:rowOff>
    </xdr:from>
    <xdr:ext cx="194454" cy="557466"/>
    <xdr:sp macro="" textlink="">
      <xdr:nvSpPr>
        <xdr:cNvPr id="3390" name="TextBox 3389">
          <a:extLst>
            <a:ext uri="{FF2B5EF4-FFF2-40B4-BE49-F238E27FC236}">
              <a16:creationId xmlns:a16="http://schemas.microsoft.com/office/drawing/2014/main" id="{9E4DCABB-B5C8-4376-80F4-3D2DFFA709BC}"/>
            </a:ext>
          </a:extLst>
        </xdr:cNvPr>
        <xdr:cNvSpPr txBox="1"/>
      </xdr:nvSpPr>
      <xdr:spPr>
        <a:xfrm>
          <a:off x="8683438" y="5832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602</xdr:row>
      <xdr:rowOff>0</xdr:rowOff>
    </xdr:from>
    <xdr:ext cx="194454" cy="557466"/>
    <xdr:sp macro="" textlink="">
      <xdr:nvSpPr>
        <xdr:cNvPr id="3391" name="TextBox 3390">
          <a:extLst>
            <a:ext uri="{FF2B5EF4-FFF2-40B4-BE49-F238E27FC236}">
              <a16:creationId xmlns:a16="http://schemas.microsoft.com/office/drawing/2014/main" id="{F8BC9757-4015-46AF-8A71-837A89D81A8A}"/>
            </a:ext>
          </a:extLst>
        </xdr:cNvPr>
        <xdr:cNvSpPr txBox="1"/>
      </xdr:nvSpPr>
      <xdr:spPr>
        <a:xfrm>
          <a:off x="8702488" y="5832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602</xdr:row>
      <xdr:rowOff>0</xdr:rowOff>
    </xdr:from>
    <xdr:ext cx="194454" cy="557466"/>
    <xdr:sp macro="" textlink="">
      <xdr:nvSpPr>
        <xdr:cNvPr id="3392" name="TextBox 3391">
          <a:extLst>
            <a:ext uri="{FF2B5EF4-FFF2-40B4-BE49-F238E27FC236}">
              <a16:creationId xmlns:a16="http://schemas.microsoft.com/office/drawing/2014/main" id="{5D17C2D0-FFFA-48EE-B6AC-EEEA94CA8B16}"/>
            </a:ext>
          </a:extLst>
        </xdr:cNvPr>
        <xdr:cNvSpPr txBox="1"/>
      </xdr:nvSpPr>
      <xdr:spPr>
        <a:xfrm>
          <a:off x="8702488" y="5832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602</xdr:row>
      <xdr:rowOff>0</xdr:rowOff>
    </xdr:from>
    <xdr:ext cx="194454" cy="557466"/>
    <xdr:sp macro="" textlink="">
      <xdr:nvSpPr>
        <xdr:cNvPr id="3393" name="TextBox 3392">
          <a:extLst>
            <a:ext uri="{FF2B5EF4-FFF2-40B4-BE49-F238E27FC236}">
              <a16:creationId xmlns:a16="http://schemas.microsoft.com/office/drawing/2014/main" id="{A84ACFB8-3AAC-47D0-A2C3-B5BE83EA9D8B}"/>
            </a:ext>
          </a:extLst>
        </xdr:cNvPr>
        <xdr:cNvSpPr txBox="1"/>
      </xdr:nvSpPr>
      <xdr:spPr>
        <a:xfrm>
          <a:off x="8702488" y="5832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602</xdr:row>
      <xdr:rowOff>0</xdr:rowOff>
    </xdr:from>
    <xdr:ext cx="194454" cy="557466"/>
    <xdr:sp macro="" textlink="">
      <xdr:nvSpPr>
        <xdr:cNvPr id="3394" name="TextBox 3393">
          <a:extLst>
            <a:ext uri="{FF2B5EF4-FFF2-40B4-BE49-F238E27FC236}">
              <a16:creationId xmlns:a16="http://schemas.microsoft.com/office/drawing/2014/main" id="{D0573D8E-C887-47F5-8734-FEAD5372E8DC}"/>
            </a:ext>
          </a:extLst>
        </xdr:cNvPr>
        <xdr:cNvSpPr txBox="1"/>
      </xdr:nvSpPr>
      <xdr:spPr>
        <a:xfrm>
          <a:off x="8702488" y="5832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602</xdr:row>
      <xdr:rowOff>0</xdr:rowOff>
    </xdr:from>
    <xdr:ext cx="194454" cy="557466"/>
    <xdr:sp macro="" textlink="">
      <xdr:nvSpPr>
        <xdr:cNvPr id="3395" name="TextBox 3394">
          <a:extLst>
            <a:ext uri="{FF2B5EF4-FFF2-40B4-BE49-F238E27FC236}">
              <a16:creationId xmlns:a16="http://schemas.microsoft.com/office/drawing/2014/main" id="{AF5A8C50-B84C-4A67-AE5E-C6E245D4B735}"/>
            </a:ext>
          </a:extLst>
        </xdr:cNvPr>
        <xdr:cNvSpPr txBox="1"/>
      </xdr:nvSpPr>
      <xdr:spPr>
        <a:xfrm>
          <a:off x="8702488" y="5832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602</xdr:row>
      <xdr:rowOff>0</xdr:rowOff>
    </xdr:from>
    <xdr:ext cx="194454" cy="557466"/>
    <xdr:sp macro="" textlink="">
      <xdr:nvSpPr>
        <xdr:cNvPr id="3396" name="TextBox 3395">
          <a:extLst>
            <a:ext uri="{FF2B5EF4-FFF2-40B4-BE49-F238E27FC236}">
              <a16:creationId xmlns:a16="http://schemas.microsoft.com/office/drawing/2014/main" id="{8F5F6864-AC88-4D3E-B333-E1591D22A9D4}"/>
            </a:ext>
          </a:extLst>
        </xdr:cNvPr>
        <xdr:cNvSpPr txBox="1"/>
      </xdr:nvSpPr>
      <xdr:spPr>
        <a:xfrm>
          <a:off x="8702488" y="5832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602</xdr:row>
      <xdr:rowOff>0</xdr:rowOff>
    </xdr:from>
    <xdr:ext cx="194454" cy="557466"/>
    <xdr:sp macro="" textlink="">
      <xdr:nvSpPr>
        <xdr:cNvPr id="3397" name="TextBox 3396">
          <a:extLst>
            <a:ext uri="{FF2B5EF4-FFF2-40B4-BE49-F238E27FC236}">
              <a16:creationId xmlns:a16="http://schemas.microsoft.com/office/drawing/2014/main" id="{054F3B92-915C-4C7A-88EB-A7F1B3252CB4}"/>
            </a:ext>
          </a:extLst>
        </xdr:cNvPr>
        <xdr:cNvSpPr txBox="1"/>
      </xdr:nvSpPr>
      <xdr:spPr>
        <a:xfrm>
          <a:off x="8683438" y="5832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602</xdr:row>
      <xdr:rowOff>0</xdr:rowOff>
    </xdr:from>
    <xdr:ext cx="194454" cy="557466"/>
    <xdr:sp macro="" textlink="">
      <xdr:nvSpPr>
        <xdr:cNvPr id="3398" name="TextBox 3397">
          <a:extLst>
            <a:ext uri="{FF2B5EF4-FFF2-40B4-BE49-F238E27FC236}">
              <a16:creationId xmlns:a16="http://schemas.microsoft.com/office/drawing/2014/main" id="{DD7E94FD-55BB-475D-A357-3B595E7AADD0}"/>
            </a:ext>
          </a:extLst>
        </xdr:cNvPr>
        <xdr:cNvSpPr txBox="1"/>
      </xdr:nvSpPr>
      <xdr:spPr>
        <a:xfrm>
          <a:off x="8702488" y="5832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602</xdr:row>
      <xdr:rowOff>0</xdr:rowOff>
    </xdr:from>
    <xdr:ext cx="194454" cy="557466"/>
    <xdr:sp macro="" textlink="">
      <xdr:nvSpPr>
        <xdr:cNvPr id="3399" name="TextBox 3398">
          <a:extLst>
            <a:ext uri="{FF2B5EF4-FFF2-40B4-BE49-F238E27FC236}">
              <a16:creationId xmlns:a16="http://schemas.microsoft.com/office/drawing/2014/main" id="{E6988CE3-BB9A-4752-BA01-08A33CBF0BFC}"/>
            </a:ext>
          </a:extLst>
        </xdr:cNvPr>
        <xdr:cNvSpPr txBox="1"/>
      </xdr:nvSpPr>
      <xdr:spPr>
        <a:xfrm>
          <a:off x="8702488" y="5832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602</xdr:row>
      <xdr:rowOff>0</xdr:rowOff>
    </xdr:from>
    <xdr:ext cx="194454" cy="557466"/>
    <xdr:sp macro="" textlink="">
      <xdr:nvSpPr>
        <xdr:cNvPr id="3400" name="TextBox 3399">
          <a:extLst>
            <a:ext uri="{FF2B5EF4-FFF2-40B4-BE49-F238E27FC236}">
              <a16:creationId xmlns:a16="http://schemas.microsoft.com/office/drawing/2014/main" id="{F53F1FDC-5DCB-4190-ACF8-2C53CB756A7A}"/>
            </a:ext>
          </a:extLst>
        </xdr:cNvPr>
        <xdr:cNvSpPr txBox="1"/>
      </xdr:nvSpPr>
      <xdr:spPr>
        <a:xfrm>
          <a:off x="8702488" y="5832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602</xdr:row>
      <xdr:rowOff>0</xdr:rowOff>
    </xdr:from>
    <xdr:ext cx="194454" cy="557466"/>
    <xdr:sp macro="" textlink="">
      <xdr:nvSpPr>
        <xdr:cNvPr id="3401" name="TextBox 3400">
          <a:extLst>
            <a:ext uri="{FF2B5EF4-FFF2-40B4-BE49-F238E27FC236}">
              <a16:creationId xmlns:a16="http://schemas.microsoft.com/office/drawing/2014/main" id="{C7770425-2582-427E-8B32-5695FB7E14E4}"/>
            </a:ext>
          </a:extLst>
        </xdr:cNvPr>
        <xdr:cNvSpPr txBox="1"/>
      </xdr:nvSpPr>
      <xdr:spPr>
        <a:xfrm>
          <a:off x="8702488" y="5832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602</xdr:row>
      <xdr:rowOff>0</xdr:rowOff>
    </xdr:from>
    <xdr:ext cx="194454" cy="557466"/>
    <xdr:sp macro="" textlink="">
      <xdr:nvSpPr>
        <xdr:cNvPr id="3402" name="TextBox 3401">
          <a:extLst>
            <a:ext uri="{FF2B5EF4-FFF2-40B4-BE49-F238E27FC236}">
              <a16:creationId xmlns:a16="http://schemas.microsoft.com/office/drawing/2014/main" id="{4FE0800F-92F5-40AE-BA6A-47ACDEA9D7C2}"/>
            </a:ext>
          </a:extLst>
        </xdr:cNvPr>
        <xdr:cNvSpPr txBox="1"/>
      </xdr:nvSpPr>
      <xdr:spPr>
        <a:xfrm>
          <a:off x="8702488" y="5832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602</xdr:row>
      <xdr:rowOff>0</xdr:rowOff>
    </xdr:from>
    <xdr:ext cx="194454" cy="557466"/>
    <xdr:sp macro="" textlink="">
      <xdr:nvSpPr>
        <xdr:cNvPr id="3403" name="TextBox 3402">
          <a:extLst>
            <a:ext uri="{FF2B5EF4-FFF2-40B4-BE49-F238E27FC236}">
              <a16:creationId xmlns:a16="http://schemas.microsoft.com/office/drawing/2014/main" id="{663EE581-3224-4423-AAAC-74121F4FD439}"/>
            </a:ext>
          </a:extLst>
        </xdr:cNvPr>
        <xdr:cNvSpPr txBox="1"/>
      </xdr:nvSpPr>
      <xdr:spPr>
        <a:xfrm>
          <a:off x="8702488" y="5832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602</xdr:row>
      <xdr:rowOff>0</xdr:rowOff>
    </xdr:from>
    <xdr:ext cx="194454" cy="557466"/>
    <xdr:sp macro="" textlink="">
      <xdr:nvSpPr>
        <xdr:cNvPr id="3404" name="TextBox 3403">
          <a:extLst>
            <a:ext uri="{FF2B5EF4-FFF2-40B4-BE49-F238E27FC236}">
              <a16:creationId xmlns:a16="http://schemas.microsoft.com/office/drawing/2014/main" id="{157D816F-2561-4239-BD1D-0CEF34B8A0B2}"/>
            </a:ext>
          </a:extLst>
        </xdr:cNvPr>
        <xdr:cNvSpPr txBox="1"/>
      </xdr:nvSpPr>
      <xdr:spPr>
        <a:xfrm>
          <a:off x="8683438" y="5832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602</xdr:row>
      <xdr:rowOff>0</xdr:rowOff>
    </xdr:from>
    <xdr:ext cx="194454" cy="557466"/>
    <xdr:sp macro="" textlink="">
      <xdr:nvSpPr>
        <xdr:cNvPr id="3405" name="TextBox 3404">
          <a:extLst>
            <a:ext uri="{FF2B5EF4-FFF2-40B4-BE49-F238E27FC236}">
              <a16:creationId xmlns:a16="http://schemas.microsoft.com/office/drawing/2014/main" id="{F6AF0782-204D-4821-AF11-FC6E91FD6804}"/>
            </a:ext>
          </a:extLst>
        </xdr:cNvPr>
        <xdr:cNvSpPr txBox="1"/>
      </xdr:nvSpPr>
      <xdr:spPr>
        <a:xfrm>
          <a:off x="8702488" y="5832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602</xdr:row>
      <xdr:rowOff>0</xdr:rowOff>
    </xdr:from>
    <xdr:ext cx="194454" cy="557466"/>
    <xdr:sp macro="" textlink="">
      <xdr:nvSpPr>
        <xdr:cNvPr id="3406" name="TextBox 3405">
          <a:extLst>
            <a:ext uri="{FF2B5EF4-FFF2-40B4-BE49-F238E27FC236}">
              <a16:creationId xmlns:a16="http://schemas.microsoft.com/office/drawing/2014/main" id="{B43CB235-E7DF-4C7C-AEB5-6058E41D0758}"/>
            </a:ext>
          </a:extLst>
        </xdr:cNvPr>
        <xdr:cNvSpPr txBox="1"/>
      </xdr:nvSpPr>
      <xdr:spPr>
        <a:xfrm>
          <a:off x="8702488" y="5832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602</xdr:row>
      <xdr:rowOff>0</xdr:rowOff>
    </xdr:from>
    <xdr:ext cx="194454" cy="557466"/>
    <xdr:sp macro="" textlink="">
      <xdr:nvSpPr>
        <xdr:cNvPr id="3407" name="TextBox 3406">
          <a:extLst>
            <a:ext uri="{FF2B5EF4-FFF2-40B4-BE49-F238E27FC236}">
              <a16:creationId xmlns:a16="http://schemas.microsoft.com/office/drawing/2014/main" id="{06110E3C-D536-407F-AB0E-0EB04E03AE8E}"/>
            </a:ext>
          </a:extLst>
        </xdr:cNvPr>
        <xdr:cNvSpPr txBox="1"/>
      </xdr:nvSpPr>
      <xdr:spPr>
        <a:xfrm>
          <a:off x="8702488" y="5832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602</xdr:row>
      <xdr:rowOff>0</xdr:rowOff>
    </xdr:from>
    <xdr:ext cx="194454" cy="557466"/>
    <xdr:sp macro="" textlink="">
      <xdr:nvSpPr>
        <xdr:cNvPr id="3408" name="TextBox 3407">
          <a:extLst>
            <a:ext uri="{FF2B5EF4-FFF2-40B4-BE49-F238E27FC236}">
              <a16:creationId xmlns:a16="http://schemas.microsoft.com/office/drawing/2014/main" id="{38223A8C-FA5C-4AF9-BB35-F957CF05940E}"/>
            </a:ext>
          </a:extLst>
        </xdr:cNvPr>
        <xdr:cNvSpPr txBox="1"/>
      </xdr:nvSpPr>
      <xdr:spPr>
        <a:xfrm>
          <a:off x="8702488" y="5832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602</xdr:row>
      <xdr:rowOff>0</xdr:rowOff>
    </xdr:from>
    <xdr:ext cx="194454" cy="557466"/>
    <xdr:sp macro="" textlink="">
      <xdr:nvSpPr>
        <xdr:cNvPr id="3409" name="TextBox 3408">
          <a:extLst>
            <a:ext uri="{FF2B5EF4-FFF2-40B4-BE49-F238E27FC236}">
              <a16:creationId xmlns:a16="http://schemas.microsoft.com/office/drawing/2014/main" id="{3589735F-2C47-417B-B9F8-5D85F27BE0BF}"/>
            </a:ext>
          </a:extLst>
        </xdr:cNvPr>
        <xdr:cNvSpPr txBox="1"/>
      </xdr:nvSpPr>
      <xdr:spPr>
        <a:xfrm>
          <a:off x="8702488" y="5832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602</xdr:row>
      <xdr:rowOff>0</xdr:rowOff>
    </xdr:from>
    <xdr:ext cx="194454" cy="557466"/>
    <xdr:sp macro="" textlink="">
      <xdr:nvSpPr>
        <xdr:cNvPr id="3410" name="TextBox 3409">
          <a:extLst>
            <a:ext uri="{FF2B5EF4-FFF2-40B4-BE49-F238E27FC236}">
              <a16:creationId xmlns:a16="http://schemas.microsoft.com/office/drawing/2014/main" id="{AD97E371-A459-4247-A5D6-2961DFF2FFF3}"/>
            </a:ext>
          </a:extLst>
        </xdr:cNvPr>
        <xdr:cNvSpPr txBox="1"/>
      </xdr:nvSpPr>
      <xdr:spPr>
        <a:xfrm>
          <a:off x="8702488" y="58321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603</xdr:row>
      <xdr:rowOff>0</xdr:rowOff>
    </xdr:from>
    <xdr:ext cx="194454" cy="557466"/>
    <xdr:sp macro="" textlink="">
      <xdr:nvSpPr>
        <xdr:cNvPr id="3411" name="TextBox 3410">
          <a:extLst>
            <a:ext uri="{FF2B5EF4-FFF2-40B4-BE49-F238E27FC236}">
              <a16:creationId xmlns:a16="http://schemas.microsoft.com/office/drawing/2014/main" id="{DE714A19-6A61-47FA-96CF-0F38654A5BC2}"/>
            </a:ext>
          </a:extLst>
        </xdr:cNvPr>
        <xdr:cNvSpPr txBox="1"/>
      </xdr:nvSpPr>
      <xdr:spPr>
        <a:xfrm>
          <a:off x="8683438" y="5908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603</xdr:row>
      <xdr:rowOff>0</xdr:rowOff>
    </xdr:from>
    <xdr:ext cx="194454" cy="557466"/>
    <xdr:sp macro="" textlink="">
      <xdr:nvSpPr>
        <xdr:cNvPr id="3412" name="TextBox 3411">
          <a:extLst>
            <a:ext uri="{FF2B5EF4-FFF2-40B4-BE49-F238E27FC236}">
              <a16:creationId xmlns:a16="http://schemas.microsoft.com/office/drawing/2014/main" id="{72F21CB6-0ABB-44A1-8EAE-A58F1E7D1B15}"/>
            </a:ext>
          </a:extLst>
        </xdr:cNvPr>
        <xdr:cNvSpPr txBox="1"/>
      </xdr:nvSpPr>
      <xdr:spPr>
        <a:xfrm>
          <a:off x="8702488" y="5908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603</xdr:row>
      <xdr:rowOff>0</xdr:rowOff>
    </xdr:from>
    <xdr:ext cx="194454" cy="557466"/>
    <xdr:sp macro="" textlink="">
      <xdr:nvSpPr>
        <xdr:cNvPr id="3413" name="TextBox 3412">
          <a:extLst>
            <a:ext uri="{FF2B5EF4-FFF2-40B4-BE49-F238E27FC236}">
              <a16:creationId xmlns:a16="http://schemas.microsoft.com/office/drawing/2014/main" id="{2517C70A-3630-48C0-9CFB-294D2C14D1B4}"/>
            </a:ext>
          </a:extLst>
        </xdr:cNvPr>
        <xdr:cNvSpPr txBox="1"/>
      </xdr:nvSpPr>
      <xdr:spPr>
        <a:xfrm>
          <a:off x="8702488" y="5908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603</xdr:row>
      <xdr:rowOff>0</xdr:rowOff>
    </xdr:from>
    <xdr:ext cx="194454" cy="557466"/>
    <xdr:sp macro="" textlink="">
      <xdr:nvSpPr>
        <xdr:cNvPr id="3414" name="TextBox 3413">
          <a:extLst>
            <a:ext uri="{FF2B5EF4-FFF2-40B4-BE49-F238E27FC236}">
              <a16:creationId xmlns:a16="http://schemas.microsoft.com/office/drawing/2014/main" id="{3EE5AD98-536E-40CD-9F2C-BF140D902242}"/>
            </a:ext>
          </a:extLst>
        </xdr:cNvPr>
        <xdr:cNvSpPr txBox="1"/>
      </xdr:nvSpPr>
      <xdr:spPr>
        <a:xfrm>
          <a:off x="8702488" y="5908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603</xdr:row>
      <xdr:rowOff>0</xdr:rowOff>
    </xdr:from>
    <xdr:ext cx="194454" cy="557466"/>
    <xdr:sp macro="" textlink="">
      <xdr:nvSpPr>
        <xdr:cNvPr id="3415" name="TextBox 3414">
          <a:extLst>
            <a:ext uri="{FF2B5EF4-FFF2-40B4-BE49-F238E27FC236}">
              <a16:creationId xmlns:a16="http://schemas.microsoft.com/office/drawing/2014/main" id="{9C63FA2D-FE89-4EA7-9563-E4B6F91E8987}"/>
            </a:ext>
          </a:extLst>
        </xdr:cNvPr>
        <xdr:cNvSpPr txBox="1"/>
      </xdr:nvSpPr>
      <xdr:spPr>
        <a:xfrm>
          <a:off x="8702488" y="5908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603</xdr:row>
      <xdr:rowOff>0</xdr:rowOff>
    </xdr:from>
    <xdr:ext cx="194454" cy="557466"/>
    <xdr:sp macro="" textlink="">
      <xdr:nvSpPr>
        <xdr:cNvPr id="3416" name="TextBox 3415">
          <a:extLst>
            <a:ext uri="{FF2B5EF4-FFF2-40B4-BE49-F238E27FC236}">
              <a16:creationId xmlns:a16="http://schemas.microsoft.com/office/drawing/2014/main" id="{D1C66A43-5D90-4CFF-9670-3B503C977678}"/>
            </a:ext>
          </a:extLst>
        </xdr:cNvPr>
        <xdr:cNvSpPr txBox="1"/>
      </xdr:nvSpPr>
      <xdr:spPr>
        <a:xfrm>
          <a:off x="8702488" y="5908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603</xdr:row>
      <xdr:rowOff>0</xdr:rowOff>
    </xdr:from>
    <xdr:ext cx="194454" cy="557466"/>
    <xdr:sp macro="" textlink="">
      <xdr:nvSpPr>
        <xdr:cNvPr id="3417" name="TextBox 3416">
          <a:extLst>
            <a:ext uri="{FF2B5EF4-FFF2-40B4-BE49-F238E27FC236}">
              <a16:creationId xmlns:a16="http://schemas.microsoft.com/office/drawing/2014/main" id="{292A3C6C-3F2C-4C25-9302-5C37DDF2C4F1}"/>
            </a:ext>
          </a:extLst>
        </xdr:cNvPr>
        <xdr:cNvSpPr txBox="1"/>
      </xdr:nvSpPr>
      <xdr:spPr>
        <a:xfrm>
          <a:off x="8702488" y="5908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603</xdr:row>
      <xdr:rowOff>0</xdr:rowOff>
    </xdr:from>
    <xdr:ext cx="194454" cy="557466"/>
    <xdr:sp macro="" textlink="">
      <xdr:nvSpPr>
        <xdr:cNvPr id="3418" name="TextBox 3417">
          <a:extLst>
            <a:ext uri="{FF2B5EF4-FFF2-40B4-BE49-F238E27FC236}">
              <a16:creationId xmlns:a16="http://schemas.microsoft.com/office/drawing/2014/main" id="{B3831EB9-175B-43AD-8560-D754F811A09B}"/>
            </a:ext>
          </a:extLst>
        </xdr:cNvPr>
        <xdr:cNvSpPr txBox="1"/>
      </xdr:nvSpPr>
      <xdr:spPr>
        <a:xfrm>
          <a:off x="8683438" y="5908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603</xdr:row>
      <xdr:rowOff>0</xdr:rowOff>
    </xdr:from>
    <xdr:ext cx="194454" cy="557466"/>
    <xdr:sp macro="" textlink="">
      <xdr:nvSpPr>
        <xdr:cNvPr id="3419" name="TextBox 3418">
          <a:extLst>
            <a:ext uri="{FF2B5EF4-FFF2-40B4-BE49-F238E27FC236}">
              <a16:creationId xmlns:a16="http://schemas.microsoft.com/office/drawing/2014/main" id="{04250212-8EF8-44DE-AA2F-855C0A9E2F58}"/>
            </a:ext>
          </a:extLst>
        </xdr:cNvPr>
        <xdr:cNvSpPr txBox="1"/>
      </xdr:nvSpPr>
      <xdr:spPr>
        <a:xfrm>
          <a:off x="8702488" y="5908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603</xdr:row>
      <xdr:rowOff>0</xdr:rowOff>
    </xdr:from>
    <xdr:ext cx="194454" cy="557466"/>
    <xdr:sp macro="" textlink="">
      <xdr:nvSpPr>
        <xdr:cNvPr id="3420" name="TextBox 3419">
          <a:extLst>
            <a:ext uri="{FF2B5EF4-FFF2-40B4-BE49-F238E27FC236}">
              <a16:creationId xmlns:a16="http://schemas.microsoft.com/office/drawing/2014/main" id="{1462184D-5E49-4FD6-9BA1-63D0C9C6BD51}"/>
            </a:ext>
          </a:extLst>
        </xdr:cNvPr>
        <xdr:cNvSpPr txBox="1"/>
      </xdr:nvSpPr>
      <xdr:spPr>
        <a:xfrm>
          <a:off x="8702488" y="5908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603</xdr:row>
      <xdr:rowOff>0</xdr:rowOff>
    </xdr:from>
    <xdr:ext cx="194454" cy="557466"/>
    <xdr:sp macro="" textlink="">
      <xdr:nvSpPr>
        <xdr:cNvPr id="3421" name="TextBox 3420">
          <a:extLst>
            <a:ext uri="{FF2B5EF4-FFF2-40B4-BE49-F238E27FC236}">
              <a16:creationId xmlns:a16="http://schemas.microsoft.com/office/drawing/2014/main" id="{7858D9C8-888C-455D-AC40-AD24A31F24A7}"/>
            </a:ext>
          </a:extLst>
        </xdr:cNvPr>
        <xdr:cNvSpPr txBox="1"/>
      </xdr:nvSpPr>
      <xdr:spPr>
        <a:xfrm>
          <a:off x="8702488" y="5908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603</xdr:row>
      <xdr:rowOff>0</xdr:rowOff>
    </xdr:from>
    <xdr:ext cx="194454" cy="557466"/>
    <xdr:sp macro="" textlink="">
      <xdr:nvSpPr>
        <xdr:cNvPr id="3422" name="TextBox 3421">
          <a:extLst>
            <a:ext uri="{FF2B5EF4-FFF2-40B4-BE49-F238E27FC236}">
              <a16:creationId xmlns:a16="http://schemas.microsoft.com/office/drawing/2014/main" id="{1BF70505-9B9B-45AA-88B4-595724D6E638}"/>
            </a:ext>
          </a:extLst>
        </xdr:cNvPr>
        <xdr:cNvSpPr txBox="1"/>
      </xdr:nvSpPr>
      <xdr:spPr>
        <a:xfrm>
          <a:off x="8702488" y="5908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603</xdr:row>
      <xdr:rowOff>0</xdr:rowOff>
    </xdr:from>
    <xdr:ext cx="194454" cy="557466"/>
    <xdr:sp macro="" textlink="">
      <xdr:nvSpPr>
        <xdr:cNvPr id="3423" name="TextBox 3422">
          <a:extLst>
            <a:ext uri="{FF2B5EF4-FFF2-40B4-BE49-F238E27FC236}">
              <a16:creationId xmlns:a16="http://schemas.microsoft.com/office/drawing/2014/main" id="{E420A0F9-4B41-4D16-8D45-7A84FF3DA6CE}"/>
            </a:ext>
          </a:extLst>
        </xdr:cNvPr>
        <xdr:cNvSpPr txBox="1"/>
      </xdr:nvSpPr>
      <xdr:spPr>
        <a:xfrm>
          <a:off x="8702488" y="5908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603</xdr:row>
      <xdr:rowOff>0</xdr:rowOff>
    </xdr:from>
    <xdr:ext cx="194454" cy="557466"/>
    <xdr:sp macro="" textlink="">
      <xdr:nvSpPr>
        <xdr:cNvPr id="3424" name="TextBox 3423">
          <a:extLst>
            <a:ext uri="{FF2B5EF4-FFF2-40B4-BE49-F238E27FC236}">
              <a16:creationId xmlns:a16="http://schemas.microsoft.com/office/drawing/2014/main" id="{0184A089-3AB2-4D1C-8D9E-56597A2CC10E}"/>
            </a:ext>
          </a:extLst>
        </xdr:cNvPr>
        <xdr:cNvSpPr txBox="1"/>
      </xdr:nvSpPr>
      <xdr:spPr>
        <a:xfrm>
          <a:off x="8702488" y="5908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603</xdr:row>
      <xdr:rowOff>0</xdr:rowOff>
    </xdr:from>
    <xdr:ext cx="194454" cy="557466"/>
    <xdr:sp macro="" textlink="">
      <xdr:nvSpPr>
        <xdr:cNvPr id="3425" name="TextBox 3424">
          <a:extLst>
            <a:ext uri="{FF2B5EF4-FFF2-40B4-BE49-F238E27FC236}">
              <a16:creationId xmlns:a16="http://schemas.microsoft.com/office/drawing/2014/main" id="{8EF973D0-0E82-4766-9ACE-205B09AA5ECA}"/>
            </a:ext>
          </a:extLst>
        </xdr:cNvPr>
        <xdr:cNvSpPr txBox="1"/>
      </xdr:nvSpPr>
      <xdr:spPr>
        <a:xfrm>
          <a:off x="8683438" y="5908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603</xdr:row>
      <xdr:rowOff>0</xdr:rowOff>
    </xdr:from>
    <xdr:ext cx="194454" cy="557466"/>
    <xdr:sp macro="" textlink="">
      <xdr:nvSpPr>
        <xdr:cNvPr id="3426" name="TextBox 3425">
          <a:extLst>
            <a:ext uri="{FF2B5EF4-FFF2-40B4-BE49-F238E27FC236}">
              <a16:creationId xmlns:a16="http://schemas.microsoft.com/office/drawing/2014/main" id="{84F1292C-C319-4BD3-8BE6-04778B5AF8DC}"/>
            </a:ext>
          </a:extLst>
        </xdr:cNvPr>
        <xdr:cNvSpPr txBox="1"/>
      </xdr:nvSpPr>
      <xdr:spPr>
        <a:xfrm>
          <a:off x="8702488" y="5908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603</xdr:row>
      <xdr:rowOff>0</xdr:rowOff>
    </xdr:from>
    <xdr:ext cx="194454" cy="557466"/>
    <xdr:sp macro="" textlink="">
      <xdr:nvSpPr>
        <xdr:cNvPr id="3427" name="TextBox 3426">
          <a:extLst>
            <a:ext uri="{FF2B5EF4-FFF2-40B4-BE49-F238E27FC236}">
              <a16:creationId xmlns:a16="http://schemas.microsoft.com/office/drawing/2014/main" id="{F70BC1CC-2F2E-4214-8031-817A0A6213E5}"/>
            </a:ext>
          </a:extLst>
        </xdr:cNvPr>
        <xdr:cNvSpPr txBox="1"/>
      </xdr:nvSpPr>
      <xdr:spPr>
        <a:xfrm>
          <a:off x="8702488" y="5908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603</xdr:row>
      <xdr:rowOff>0</xdr:rowOff>
    </xdr:from>
    <xdr:ext cx="194454" cy="557466"/>
    <xdr:sp macro="" textlink="">
      <xdr:nvSpPr>
        <xdr:cNvPr id="3428" name="TextBox 3427">
          <a:extLst>
            <a:ext uri="{FF2B5EF4-FFF2-40B4-BE49-F238E27FC236}">
              <a16:creationId xmlns:a16="http://schemas.microsoft.com/office/drawing/2014/main" id="{31E1D51A-FC5D-4AC5-8F93-0206FE0A2BE2}"/>
            </a:ext>
          </a:extLst>
        </xdr:cNvPr>
        <xdr:cNvSpPr txBox="1"/>
      </xdr:nvSpPr>
      <xdr:spPr>
        <a:xfrm>
          <a:off x="8702488" y="5908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603</xdr:row>
      <xdr:rowOff>0</xdr:rowOff>
    </xdr:from>
    <xdr:ext cx="194454" cy="557466"/>
    <xdr:sp macro="" textlink="">
      <xdr:nvSpPr>
        <xdr:cNvPr id="3429" name="TextBox 3428">
          <a:extLst>
            <a:ext uri="{FF2B5EF4-FFF2-40B4-BE49-F238E27FC236}">
              <a16:creationId xmlns:a16="http://schemas.microsoft.com/office/drawing/2014/main" id="{DC569BB3-4971-47DD-BA7D-30DC098198A0}"/>
            </a:ext>
          </a:extLst>
        </xdr:cNvPr>
        <xdr:cNvSpPr txBox="1"/>
      </xdr:nvSpPr>
      <xdr:spPr>
        <a:xfrm>
          <a:off x="8702488" y="5908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603</xdr:row>
      <xdr:rowOff>0</xdr:rowOff>
    </xdr:from>
    <xdr:ext cx="194454" cy="557466"/>
    <xdr:sp macro="" textlink="">
      <xdr:nvSpPr>
        <xdr:cNvPr id="3430" name="TextBox 3429">
          <a:extLst>
            <a:ext uri="{FF2B5EF4-FFF2-40B4-BE49-F238E27FC236}">
              <a16:creationId xmlns:a16="http://schemas.microsoft.com/office/drawing/2014/main" id="{45C3854C-DEAB-4118-8AF9-B63C71E1A65D}"/>
            </a:ext>
          </a:extLst>
        </xdr:cNvPr>
        <xdr:cNvSpPr txBox="1"/>
      </xdr:nvSpPr>
      <xdr:spPr>
        <a:xfrm>
          <a:off x="8702488" y="5908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603</xdr:row>
      <xdr:rowOff>0</xdr:rowOff>
    </xdr:from>
    <xdr:ext cx="194454" cy="557466"/>
    <xdr:sp macro="" textlink="">
      <xdr:nvSpPr>
        <xdr:cNvPr id="3431" name="TextBox 3430">
          <a:extLst>
            <a:ext uri="{FF2B5EF4-FFF2-40B4-BE49-F238E27FC236}">
              <a16:creationId xmlns:a16="http://schemas.microsoft.com/office/drawing/2014/main" id="{DD22ACF0-94A4-44EE-98DB-4C67F92BB32F}"/>
            </a:ext>
          </a:extLst>
        </xdr:cNvPr>
        <xdr:cNvSpPr txBox="1"/>
      </xdr:nvSpPr>
      <xdr:spPr>
        <a:xfrm>
          <a:off x="8702488" y="5908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603</xdr:row>
      <xdr:rowOff>0</xdr:rowOff>
    </xdr:from>
    <xdr:ext cx="194454" cy="557466"/>
    <xdr:sp macro="" textlink="">
      <xdr:nvSpPr>
        <xdr:cNvPr id="3432" name="TextBox 3431">
          <a:extLst>
            <a:ext uri="{FF2B5EF4-FFF2-40B4-BE49-F238E27FC236}">
              <a16:creationId xmlns:a16="http://schemas.microsoft.com/office/drawing/2014/main" id="{425B91BA-FDCD-4EED-97D6-88DB776FB499}"/>
            </a:ext>
          </a:extLst>
        </xdr:cNvPr>
        <xdr:cNvSpPr txBox="1"/>
      </xdr:nvSpPr>
      <xdr:spPr>
        <a:xfrm>
          <a:off x="8683438" y="5908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603</xdr:row>
      <xdr:rowOff>0</xdr:rowOff>
    </xdr:from>
    <xdr:ext cx="194454" cy="557466"/>
    <xdr:sp macro="" textlink="">
      <xdr:nvSpPr>
        <xdr:cNvPr id="3433" name="TextBox 3432">
          <a:extLst>
            <a:ext uri="{FF2B5EF4-FFF2-40B4-BE49-F238E27FC236}">
              <a16:creationId xmlns:a16="http://schemas.microsoft.com/office/drawing/2014/main" id="{93244D81-62CB-48F7-8716-F4DA87C04747}"/>
            </a:ext>
          </a:extLst>
        </xdr:cNvPr>
        <xdr:cNvSpPr txBox="1"/>
      </xdr:nvSpPr>
      <xdr:spPr>
        <a:xfrm>
          <a:off x="8702488" y="5908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603</xdr:row>
      <xdr:rowOff>0</xdr:rowOff>
    </xdr:from>
    <xdr:ext cx="194454" cy="557466"/>
    <xdr:sp macro="" textlink="">
      <xdr:nvSpPr>
        <xdr:cNvPr id="3434" name="TextBox 3433">
          <a:extLst>
            <a:ext uri="{FF2B5EF4-FFF2-40B4-BE49-F238E27FC236}">
              <a16:creationId xmlns:a16="http://schemas.microsoft.com/office/drawing/2014/main" id="{AC3425A0-3DD6-4741-B9BC-B33807B2BA77}"/>
            </a:ext>
          </a:extLst>
        </xdr:cNvPr>
        <xdr:cNvSpPr txBox="1"/>
      </xdr:nvSpPr>
      <xdr:spPr>
        <a:xfrm>
          <a:off x="8702488" y="5908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603</xdr:row>
      <xdr:rowOff>0</xdr:rowOff>
    </xdr:from>
    <xdr:ext cx="194454" cy="557466"/>
    <xdr:sp macro="" textlink="">
      <xdr:nvSpPr>
        <xdr:cNvPr id="3435" name="TextBox 3434">
          <a:extLst>
            <a:ext uri="{FF2B5EF4-FFF2-40B4-BE49-F238E27FC236}">
              <a16:creationId xmlns:a16="http://schemas.microsoft.com/office/drawing/2014/main" id="{E80D0B6F-1A2E-4ED1-9D00-1B7C13BFAEAD}"/>
            </a:ext>
          </a:extLst>
        </xdr:cNvPr>
        <xdr:cNvSpPr txBox="1"/>
      </xdr:nvSpPr>
      <xdr:spPr>
        <a:xfrm>
          <a:off x="8702488" y="5908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603</xdr:row>
      <xdr:rowOff>0</xdr:rowOff>
    </xdr:from>
    <xdr:ext cx="194454" cy="557466"/>
    <xdr:sp macro="" textlink="">
      <xdr:nvSpPr>
        <xdr:cNvPr id="3436" name="TextBox 3435">
          <a:extLst>
            <a:ext uri="{FF2B5EF4-FFF2-40B4-BE49-F238E27FC236}">
              <a16:creationId xmlns:a16="http://schemas.microsoft.com/office/drawing/2014/main" id="{965D6D75-12C6-4775-9091-D66EEBBADBFA}"/>
            </a:ext>
          </a:extLst>
        </xdr:cNvPr>
        <xdr:cNvSpPr txBox="1"/>
      </xdr:nvSpPr>
      <xdr:spPr>
        <a:xfrm>
          <a:off x="8702488" y="5908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603</xdr:row>
      <xdr:rowOff>0</xdr:rowOff>
    </xdr:from>
    <xdr:ext cx="194454" cy="557466"/>
    <xdr:sp macro="" textlink="">
      <xdr:nvSpPr>
        <xdr:cNvPr id="3437" name="TextBox 3436">
          <a:extLst>
            <a:ext uri="{FF2B5EF4-FFF2-40B4-BE49-F238E27FC236}">
              <a16:creationId xmlns:a16="http://schemas.microsoft.com/office/drawing/2014/main" id="{D6C0A532-8DC1-4C41-A9A4-9EFCB2C52AA6}"/>
            </a:ext>
          </a:extLst>
        </xdr:cNvPr>
        <xdr:cNvSpPr txBox="1"/>
      </xdr:nvSpPr>
      <xdr:spPr>
        <a:xfrm>
          <a:off x="8702488" y="5908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603</xdr:row>
      <xdr:rowOff>0</xdr:rowOff>
    </xdr:from>
    <xdr:ext cx="194454" cy="557466"/>
    <xdr:sp macro="" textlink="">
      <xdr:nvSpPr>
        <xdr:cNvPr id="3438" name="TextBox 3437">
          <a:extLst>
            <a:ext uri="{FF2B5EF4-FFF2-40B4-BE49-F238E27FC236}">
              <a16:creationId xmlns:a16="http://schemas.microsoft.com/office/drawing/2014/main" id="{F5FB51D4-0529-49AE-AB6B-940A77648975}"/>
            </a:ext>
          </a:extLst>
        </xdr:cNvPr>
        <xdr:cNvSpPr txBox="1"/>
      </xdr:nvSpPr>
      <xdr:spPr>
        <a:xfrm>
          <a:off x="8702488" y="59083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604</xdr:row>
      <xdr:rowOff>0</xdr:rowOff>
    </xdr:from>
    <xdr:ext cx="194454" cy="557466"/>
    <xdr:sp macro="" textlink="">
      <xdr:nvSpPr>
        <xdr:cNvPr id="3439" name="TextBox 3438">
          <a:extLst>
            <a:ext uri="{FF2B5EF4-FFF2-40B4-BE49-F238E27FC236}">
              <a16:creationId xmlns:a16="http://schemas.microsoft.com/office/drawing/2014/main" id="{82AB8390-1365-4240-8626-B0704927D3EC}"/>
            </a:ext>
          </a:extLst>
        </xdr:cNvPr>
        <xdr:cNvSpPr txBox="1"/>
      </xdr:nvSpPr>
      <xdr:spPr>
        <a:xfrm>
          <a:off x="8683438" y="5984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604</xdr:row>
      <xdr:rowOff>0</xdr:rowOff>
    </xdr:from>
    <xdr:ext cx="194454" cy="557466"/>
    <xdr:sp macro="" textlink="">
      <xdr:nvSpPr>
        <xdr:cNvPr id="3440" name="TextBox 3439">
          <a:extLst>
            <a:ext uri="{FF2B5EF4-FFF2-40B4-BE49-F238E27FC236}">
              <a16:creationId xmlns:a16="http://schemas.microsoft.com/office/drawing/2014/main" id="{628C196C-F61B-42D5-9D62-A09CA9CF3271}"/>
            </a:ext>
          </a:extLst>
        </xdr:cNvPr>
        <xdr:cNvSpPr txBox="1"/>
      </xdr:nvSpPr>
      <xdr:spPr>
        <a:xfrm>
          <a:off x="8702488" y="5984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604</xdr:row>
      <xdr:rowOff>0</xdr:rowOff>
    </xdr:from>
    <xdr:ext cx="194454" cy="557466"/>
    <xdr:sp macro="" textlink="">
      <xdr:nvSpPr>
        <xdr:cNvPr id="3441" name="TextBox 3440">
          <a:extLst>
            <a:ext uri="{FF2B5EF4-FFF2-40B4-BE49-F238E27FC236}">
              <a16:creationId xmlns:a16="http://schemas.microsoft.com/office/drawing/2014/main" id="{3885E37A-8A96-424C-A52E-F13DE44904A1}"/>
            </a:ext>
          </a:extLst>
        </xdr:cNvPr>
        <xdr:cNvSpPr txBox="1"/>
      </xdr:nvSpPr>
      <xdr:spPr>
        <a:xfrm>
          <a:off x="8702488" y="5984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604</xdr:row>
      <xdr:rowOff>0</xdr:rowOff>
    </xdr:from>
    <xdr:ext cx="194454" cy="557466"/>
    <xdr:sp macro="" textlink="">
      <xdr:nvSpPr>
        <xdr:cNvPr id="3442" name="TextBox 3441">
          <a:extLst>
            <a:ext uri="{FF2B5EF4-FFF2-40B4-BE49-F238E27FC236}">
              <a16:creationId xmlns:a16="http://schemas.microsoft.com/office/drawing/2014/main" id="{DF6DC96A-AD40-4A97-8042-F0FFD17F4178}"/>
            </a:ext>
          </a:extLst>
        </xdr:cNvPr>
        <xdr:cNvSpPr txBox="1"/>
      </xdr:nvSpPr>
      <xdr:spPr>
        <a:xfrm>
          <a:off x="8702488" y="5984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604</xdr:row>
      <xdr:rowOff>0</xdr:rowOff>
    </xdr:from>
    <xdr:ext cx="194454" cy="557466"/>
    <xdr:sp macro="" textlink="">
      <xdr:nvSpPr>
        <xdr:cNvPr id="3443" name="TextBox 3442">
          <a:extLst>
            <a:ext uri="{FF2B5EF4-FFF2-40B4-BE49-F238E27FC236}">
              <a16:creationId xmlns:a16="http://schemas.microsoft.com/office/drawing/2014/main" id="{DE9C6DD8-836B-4C63-A04F-6B9BA2008065}"/>
            </a:ext>
          </a:extLst>
        </xdr:cNvPr>
        <xdr:cNvSpPr txBox="1"/>
      </xdr:nvSpPr>
      <xdr:spPr>
        <a:xfrm>
          <a:off x="8702488" y="5984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604</xdr:row>
      <xdr:rowOff>0</xdr:rowOff>
    </xdr:from>
    <xdr:ext cx="194454" cy="557466"/>
    <xdr:sp macro="" textlink="">
      <xdr:nvSpPr>
        <xdr:cNvPr id="3444" name="TextBox 3443">
          <a:extLst>
            <a:ext uri="{FF2B5EF4-FFF2-40B4-BE49-F238E27FC236}">
              <a16:creationId xmlns:a16="http://schemas.microsoft.com/office/drawing/2014/main" id="{683A16FF-AE3B-4AA9-B1BE-51AC444085EA}"/>
            </a:ext>
          </a:extLst>
        </xdr:cNvPr>
        <xdr:cNvSpPr txBox="1"/>
      </xdr:nvSpPr>
      <xdr:spPr>
        <a:xfrm>
          <a:off x="8702488" y="5984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604</xdr:row>
      <xdr:rowOff>0</xdr:rowOff>
    </xdr:from>
    <xdr:ext cx="194454" cy="557466"/>
    <xdr:sp macro="" textlink="">
      <xdr:nvSpPr>
        <xdr:cNvPr id="3445" name="TextBox 3444">
          <a:extLst>
            <a:ext uri="{FF2B5EF4-FFF2-40B4-BE49-F238E27FC236}">
              <a16:creationId xmlns:a16="http://schemas.microsoft.com/office/drawing/2014/main" id="{32092330-A2F6-4032-A923-FB65A9FAB4E7}"/>
            </a:ext>
          </a:extLst>
        </xdr:cNvPr>
        <xdr:cNvSpPr txBox="1"/>
      </xdr:nvSpPr>
      <xdr:spPr>
        <a:xfrm>
          <a:off x="8702488" y="5984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604</xdr:row>
      <xdr:rowOff>0</xdr:rowOff>
    </xdr:from>
    <xdr:ext cx="194454" cy="557466"/>
    <xdr:sp macro="" textlink="">
      <xdr:nvSpPr>
        <xdr:cNvPr id="3446" name="TextBox 3445">
          <a:extLst>
            <a:ext uri="{FF2B5EF4-FFF2-40B4-BE49-F238E27FC236}">
              <a16:creationId xmlns:a16="http://schemas.microsoft.com/office/drawing/2014/main" id="{7267A8EA-D484-4FB6-9B5F-E9F30BDB2F71}"/>
            </a:ext>
          </a:extLst>
        </xdr:cNvPr>
        <xdr:cNvSpPr txBox="1"/>
      </xdr:nvSpPr>
      <xdr:spPr>
        <a:xfrm>
          <a:off x="8683438" y="5984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604</xdr:row>
      <xdr:rowOff>0</xdr:rowOff>
    </xdr:from>
    <xdr:ext cx="194454" cy="557466"/>
    <xdr:sp macro="" textlink="">
      <xdr:nvSpPr>
        <xdr:cNvPr id="3447" name="TextBox 3446">
          <a:extLst>
            <a:ext uri="{FF2B5EF4-FFF2-40B4-BE49-F238E27FC236}">
              <a16:creationId xmlns:a16="http://schemas.microsoft.com/office/drawing/2014/main" id="{6FD42F15-E2C8-4571-9DC0-E6106CE094B6}"/>
            </a:ext>
          </a:extLst>
        </xdr:cNvPr>
        <xdr:cNvSpPr txBox="1"/>
      </xdr:nvSpPr>
      <xdr:spPr>
        <a:xfrm>
          <a:off x="8702488" y="5984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604</xdr:row>
      <xdr:rowOff>0</xdr:rowOff>
    </xdr:from>
    <xdr:ext cx="194454" cy="557466"/>
    <xdr:sp macro="" textlink="">
      <xdr:nvSpPr>
        <xdr:cNvPr id="3448" name="TextBox 3447">
          <a:extLst>
            <a:ext uri="{FF2B5EF4-FFF2-40B4-BE49-F238E27FC236}">
              <a16:creationId xmlns:a16="http://schemas.microsoft.com/office/drawing/2014/main" id="{4D3C15BA-AC0C-4C82-ADD7-8C95C3D25E71}"/>
            </a:ext>
          </a:extLst>
        </xdr:cNvPr>
        <xdr:cNvSpPr txBox="1"/>
      </xdr:nvSpPr>
      <xdr:spPr>
        <a:xfrm>
          <a:off x="8702488" y="5984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604</xdr:row>
      <xdr:rowOff>0</xdr:rowOff>
    </xdr:from>
    <xdr:ext cx="194454" cy="557466"/>
    <xdr:sp macro="" textlink="">
      <xdr:nvSpPr>
        <xdr:cNvPr id="3449" name="TextBox 3448">
          <a:extLst>
            <a:ext uri="{FF2B5EF4-FFF2-40B4-BE49-F238E27FC236}">
              <a16:creationId xmlns:a16="http://schemas.microsoft.com/office/drawing/2014/main" id="{C34BD0C3-68C6-4C49-9ADB-ECF3F34CCB9E}"/>
            </a:ext>
          </a:extLst>
        </xdr:cNvPr>
        <xdr:cNvSpPr txBox="1"/>
      </xdr:nvSpPr>
      <xdr:spPr>
        <a:xfrm>
          <a:off x="8702488" y="5984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604</xdr:row>
      <xdr:rowOff>0</xdr:rowOff>
    </xdr:from>
    <xdr:ext cx="194454" cy="557466"/>
    <xdr:sp macro="" textlink="">
      <xdr:nvSpPr>
        <xdr:cNvPr id="3450" name="TextBox 3449">
          <a:extLst>
            <a:ext uri="{FF2B5EF4-FFF2-40B4-BE49-F238E27FC236}">
              <a16:creationId xmlns:a16="http://schemas.microsoft.com/office/drawing/2014/main" id="{12430AC3-F0CF-4F9D-9C69-DD59FDC00C8A}"/>
            </a:ext>
          </a:extLst>
        </xdr:cNvPr>
        <xdr:cNvSpPr txBox="1"/>
      </xdr:nvSpPr>
      <xdr:spPr>
        <a:xfrm>
          <a:off x="8702488" y="5984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604</xdr:row>
      <xdr:rowOff>0</xdr:rowOff>
    </xdr:from>
    <xdr:ext cx="194454" cy="557466"/>
    <xdr:sp macro="" textlink="">
      <xdr:nvSpPr>
        <xdr:cNvPr id="3451" name="TextBox 3450">
          <a:extLst>
            <a:ext uri="{FF2B5EF4-FFF2-40B4-BE49-F238E27FC236}">
              <a16:creationId xmlns:a16="http://schemas.microsoft.com/office/drawing/2014/main" id="{9163C3CF-A1B1-44EF-89BA-C520735CC3D2}"/>
            </a:ext>
          </a:extLst>
        </xdr:cNvPr>
        <xdr:cNvSpPr txBox="1"/>
      </xdr:nvSpPr>
      <xdr:spPr>
        <a:xfrm>
          <a:off x="8702488" y="5984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604</xdr:row>
      <xdr:rowOff>0</xdr:rowOff>
    </xdr:from>
    <xdr:ext cx="194454" cy="557466"/>
    <xdr:sp macro="" textlink="">
      <xdr:nvSpPr>
        <xdr:cNvPr id="3452" name="TextBox 3451">
          <a:extLst>
            <a:ext uri="{FF2B5EF4-FFF2-40B4-BE49-F238E27FC236}">
              <a16:creationId xmlns:a16="http://schemas.microsoft.com/office/drawing/2014/main" id="{94920407-CC17-40AA-A398-860E27BBE818}"/>
            </a:ext>
          </a:extLst>
        </xdr:cNvPr>
        <xdr:cNvSpPr txBox="1"/>
      </xdr:nvSpPr>
      <xdr:spPr>
        <a:xfrm>
          <a:off x="8702488" y="5984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604</xdr:row>
      <xdr:rowOff>0</xdr:rowOff>
    </xdr:from>
    <xdr:ext cx="194454" cy="557466"/>
    <xdr:sp macro="" textlink="">
      <xdr:nvSpPr>
        <xdr:cNvPr id="3453" name="TextBox 3452">
          <a:extLst>
            <a:ext uri="{FF2B5EF4-FFF2-40B4-BE49-F238E27FC236}">
              <a16:creationId xmlns:a16="http://schemas.microsoft.com/office/drawing/2014/main" id="{06D53D5C-1C50-4CE2-A5F1-6EF3474CB181}"/>
            </a:ext>
          </a:extLst>
        </xdr:cNvPr>
        <xdr:cNvSpPr txBox="1"/>
      </xdr:nvSpPr>
      <xdr:spPr>
        <a:xfrm>
          <a:off x="8683438" y="5984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604</xdr:row>
      <xdr:rowOff>0</xdr:rowOff>
    </xdr:from>
    <xdr:ext cx="194454" cy="557466"/>
    <xdr:sp macro="" textlink="">
      <xdr:nvSpPr>
        <xdr:cNvPr id="3454" name="TextBox 3453">
          <a:extLst>
            <a:ext uri="{FF2B5EF4-FFF2-40B4-BE49-F238E27FC236}">
              <a16:creationId xmlns:a16="http://schemas.microsoft.com/office/drawing/2014/main" id="{D2338F90-B6DB-44EB-8F80-478740B0D18A}"/>
            </a:ext>
          </a:extLst>
        </xdr:cNvPr>
        <xdr:cNvSpPr txBox="1"/>
      </xdr:nvSpPr>
      <xdr:spPr>
        <a:xfrm>
          <a:off x="8702488" y="5984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604</xdr:row>
      <xdr:rowOff>0</xdr:rowOff>
    </xdr:from>
    <xdr:ext cx="194454" cy="557466"/>
    <xdr:sp macro="" textlink="">
      <xdr:nvSpPr>
        <xdr:cNvPr id="3455" name="TextBox 3454">
          <a:extLst>
            <a:ext uri="{FF2B5EF4-FFF2-40B4-BE49-F238E27FC236}">
              <a16:creationId xmlns:a16="http://schemas.microsoft.com/office/drawing/2014/main" id="{04E9B821-D79B-4104-8D8B-B9720D01D3BB}"/>
            </a:ext>
          </a:extLst>
        </xdr:cNvPr>
        <xdr:cNvSpPr txBox="1"/>
      </xdr:nvSpPr>
      <xdr:spPr>
        <a:xfrm>
          <a:off x="8702488" y="5984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604</xdr:row>
      <xdr:rowOff>0</xdr:rowOff>
    </xdr:from>
    <xdr:ext cx="194454" cy="557466"/>
    <xdr:sp macro="" textlink="">
      <xdr:nvSpPr>
        <xdr:cNvPr id="3456" name="TextBox 3455">
          <a:extLst>
            <a:ext uri="{FF2B5EF4-FFF2-40B4-BE49-F238E27FC236}">
              <a16:creationId xmlns:a16="http://schemas.microsoft.com/office/drawing/2014/main" id="{8833D8F0-4B14-46A7-98D3-D6D1058D3515}"/>
            </a:ext>
          </a:extLst>
        </xdr:cNvPr>
        <xdr:cNvSpPr txBox="1"/>
      </xdr:nvSpPr>
      <xdr:spPr>
        <a:xfrm>
          <a:off x="8702488" y="5984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604</xdr:row>
      <xdr:rowOff>0</xdr:rowOff>
    </xdr:from>
    <xdr:ext cx="194454" cy="557466"/>
    <xdr:sp macro="" textlink="">
      <xdr:nvSpPr>
        <xdr:cNvPr id="3457" name="TextBox 3456">
          <a:extLst>
            <a:ext uri="{FF2B5EF4-FFF2-40B4-BE49-F238E27FC236}">
              <a16:creationId xmlns:a16="http://schemas.microsoft.com/office/drawing/2014/main" id="{1C8F70D7-E753-49B5-96A0-AE32D550D099}"/>
            </a:ext>
          </a:extLst>
        </xdr:cNvPr>
        <xdr:cNvSpPr txBox="1"/>
      </xdr:nvSpPr>
      <xdr:spPr>
        <a:xfrm>
          <a:off x="8702488" y="5984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604</xdr:row>
      <xdr:rowOff>0</xdr:rowOff>
    </xdr:from>
    <xdr:ext cx="194454" cy="557466"/>
    <xdr:sp macro="" textlink="">
      <xdr:nvSpPr>
        <xdr:cNvPr id="3458" name="TextBox 3457">
          <a:extLst>
            <a:ext uri="{FF2B5EF4-FFF2-40B4-BE49-F238E27FC236}">
              <a16:creationId xmlns:a16="http://schemas.microsoft.com/office/drawing/2014/main" id="{76E03D9D-E097-46B2-91C8-A589EA59627E}"/>
            </a:ext>
          </a:extLst>
        </xdr:cNvPr>
        <xdr:cNvSpPr txBox="1"/>
      </xdr:nvSpPr>
      <xdr:spPr>
        <a:xfrm>
          <a:off x="8702488" y="5984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604</xdr:row>
      <xdr:rowOff>0</xdr:rowOff>
    </xdr:from>
    <xdr:ext cx="194454" cy="557466"/>
    <xdr:sp macro="" textlink="">
      <xdr:nvSpPr>
        <xdr:cNvPr id="3459" name="TextBox 3458">
          <a:extLst>
            <a:ext uri="{FF2B5EF4-FFF2-40B4-BE49-F238E27FC236}">
              <a16:creationId xmlns:a16="http://schemas.microsoft.com/office/drawing/2014/main" id="{D299CF5B-8489-49C1-B6BA-83B70D349F53}"/>
            </a:ext>
          </a:extLst>
        </xdr:cNvPr>
        <xdr:cNvSpPr txBox="1"/>
      </xdr:nvSpPr>
      <xdr:spPr>
        <a:xfrm>
          <a:off x="8702488" y="5984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604</xdr:row>
      <xdr:rowOff>0</xdr:rowOff>
    </xdr:from>
    <xdr:ext cx="194454" cy="557466"/>
    <xdr:sp macro="" textlink="">
      <xdr:nvSpPr>
        <xdr:cNvPr id="3460" name="TextBox 3459">
          <a:extLst>
            <a:ext uri="{FF2B5EF4-FFF2-40B4-BE49-F238E27FC236}">
              <a16:creationId xmlns:a16="http://schemas.microsoft.com/office/drawing/2014/main" id="{568B32F6-D04B-469C-987C-F451FCDEDCEF}"/>
            </a:ext>
          </a:extLst>
        </xdr:cNvPr>
        <xdr:cNvSpPr txBox="1"/>
      </xdr:nvSpPr>
      <xdr:spPr>
        <a:xfrm>
          <a:off x="8683438" y="5984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604</xdr:row>
      <xdr:rowOff>0</xdr:rowOff>
    </xdr:from>
    <xdr:ext cx="194454" cy="557466"/>
    <xdr:sp macro="" textlink="">
      <xdr:nvSpPr>
        <xdr:cNvPr id="3461" name="TextBox 3460">
          <a:extLst>
            <a:ext uri="{FF2B5EF4-FFF2-40B4-BE49-F238E27FC236}">
              <a16:creationId xmlns:a16="http://schemas.microsoft.com/office/drawing/2014/main" id="{FDCE6323-869C-4024-A3F6-472F10ADDB4F}"/>
            </a:ext>
          </a:extLst>
        </xdr:cNvPr>
        <xdr:cNvSpPr txBox="1"/>
      </xdr:nvSpPr>
      <xdr:spPr>
        <a:xfrm>
          <a:off x="8702488" y="5984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604</xdr:row>
      <xdr:rowOff>0</xdr:rowOff>
    </xdr:from>
    <xdr:ext cx="194454" cy="557466"/>
    <xdr:sp macro="" textlink="">
      <xdr:nvSpPr>
        <xdr:cNvPr id="3462" name="TextBox 3461">
          <a:extLst>
            <a:ext uri="{FF2B5EF4-FFF2-40B4-BE49-F238E27FC236}">
              <a16:creationId xmlns:a16="http://schemas.microsoft.com/office/drawing/2014/main" id="{2699F329-B878-4501-90AB-DB0A2320DC65}"/>
            </a:ext>
          </a:extLst>
        </xdr:cNvPr>
        <xdr:cNvSpPr txBox="1"/>
      </xdr:nvSpPr>
      <xdr:spPr>
        <a:xfrm>
          <a:off x="8702488" y="5984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604</xdr:row>
      <xdr:rowOff>0</xdr:rowOff>
    </xdr:from>
    <xdr:ext cx="194454" cy="557466"/>
    <xdr:sp macro="" textlink="">
      <xdr:nvSpPr>
        <xdr:cNvPr id="3463" name="TextBox 3462">
          <a:extLst>
            <a:ext uri="{FF2B5EF4-FFF2-40B4-BE49-F238E27FC236}">
              <a16:creationId xmlns:a16="http://schemas.microsoft.com/office/drawing/2014/main" id="{DF62E716-4830-48A8-924F-4DF693626386}"/>
            </a:ext>
          </a:extLst>
        </xdr:cNvPr>
        <xdr:cNvSpPr txBox="1"/>
      </xdr:nvSpPr>
      <xdr:spPr>
        <a:xfrm>
          <a:off x="8702488" y="5984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604</xdr:row>
      <xdr:rowOff>0</xdr:rowOff>
    </xdr:from>
    <xdr:ext cx="194454" cy="557466"/>
    <xdr:sp macro="" textlink="">
      <xdr:nvSpPr>
        <xdr:cNvPr id="3464" name="TextBox 3463">
          <a:extLst>
            <a:ext uri="{FF2B5EF4-FFF2-40B4-BE49-F238E27FC236}">
              <a16:creationId xmlns:a16="http://schemas.microsoft.com/office/drawing/2014/main" id="{7E513AE4-6B5A-4B38-A8C7-1490EB76A729}"/>
            </a:ext>
          </a:extLst>
        </xdr:cNvPr>
        <xdr:cNvSpPr txBox="1"/>
      </xdr:nvSpPr>
      <xdr:spPr>
        <a:xfrm>
          <a:off x="8702488" y="5984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604</xdr:row>
      <xdr:rowOff>0</xdr:rowOff>
    </xdr:from>
    <xdr:ext cx="194454" cy="557466"/>
    <xdr:sp macro="" textlink="">
      <xdr:nvSpPr>
        <xdr:cNvPr id="3465" name="TextBox 3464">
          <a:extLst>
            <a:ext uri="{FF2B5EF4-FFF2-40B4-BE49-F238E27FC236}">
              <a16:creationId xmlns:a16="http://schemas.microsoft.com/office/drawing/2014/main" id="{471FB052-C0DC-431E-95AF-FFA93961ADBA}"/>
            </a:ext>
          </a:extLst>
        </xdr:cNvPr>
        <xdr:cNvSpPr txBox="1"/>
      </xdr:nvSpPr>
      <xdr:spPr>
        <a:xfrm>
          <a:off x="8702488" y="5984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604</xdr:row>
      <xdr:rowOff>0</xdr:rowOff>
    </xdr:from>
    <xdr:ext cx="194454" cy="557466"/>
    <xdr:sp macro="" textlink="">
      <xdr:nvSpPr>
        <xdr:cNvPr id="3466" name="TextBox 3465">
          <a:extLst>
            <a:ext uri="{FF2B5EF4-FFF2-40B4-BE49-F238E27FC236}">
              <a16:creationId xmlns:a16="http://schemas.microsoft.com/office/drawing/2014/main" id="{3BDAB662-142F-48B2-A721-986875C84D0E}"/>
            </a:ext>
          </a:extLst>
        </xdr:cNvPr>
        <xdr:cNvSpPr txBox="1"/>
      </xdr:nvSpPr>
      <xdr:spPr>
        <a:xfrm>
          <a:off x="8702488" y="59845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605</xdr:row>
      <xdr:rowOff>0</xdr:rowOff>
    </xdr:from>
    <xdr:ext cx="194454" cy="557466"/>
    <xdr:sp macro="" textlink="">
      <xdr:nvSpPr>
        <xdr:cNvPr id="3467" name="TextBox 3466">
          <a:extLst>
            <a:ext uri="{FF2B5EF4-FFF2-40B4-BE49-F238E27FC236}">
              <a16:creationId xmlns:a16="http://schemas.microsoft.com/office/drawing/2014/main" id="{5C9C873A-7181-4169-B303-113598B95725}"/>
            </a:ext>
          </a:extLst>
        </xdr:cNvPr>
        <xdr:cNvSpPr txBox="1"/>
      </xdr:nvSpPr>
      <xdr:spPr>
        <a:xfrm>
          <a:off x="8683438" y="6060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605</xdr:row>
      <xdr:rowOff>0</xdr:rowOff>
    </xdr:from>
    <xdr:ext cx="194454" cy="557466"/>
    <xdr:sp macro="" textlink="">
      <xdr:nvSpPr>
        <xdr:cNvPr id="3468" name="TextBox 3467">
          <a:extLst>
            <a:ext uri="{FF2B5EF4-FFF2-40B4-BE49-F238E27FC236}">
              <a16:creationId xmlns:a16="http://schemas.microsoft.com/office/drawing/2014/main" id="{7E53A542-59EC-413F-905B-35AC31A430E3}"/>
            </a:ext>
          </a:extLst>
        </xdr:cNvPr>
        <xdr:cNvSpPr txBox="1"/>
      </xdr:nvSpPr>
      <xdr:spPr>
        <a:xfrm>
          <a:off x="8702488" y="6060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605</xdr:row>
      <xdr:rowOff>0</xdr:rowOff>
    </xdr:from>
    <xdr:ext cx="194454" cy="557466"/>
    <xdr:sp macro="" textlink="">
      <xdr:nvSpPr>
        <xdr:cNvPr id="3469" name="TextBox 3468">
          <a:extLst>
            <a:ext uri="{FF2B5EF4-FFF2-40B4-BE49-F238E27FC236}">
              <a16:creationId xmlns:a16="http://schemas.microsoft.com/office/drawing/2014/main" id="{4616AA36-A7CA-450F-955C-F06BD906C77A}"/>
            </a:ext>
          </a:extLst>
        </xdr:cNvPr>
        <xdr:cNvSpPr txBox="1"/>
      </xdr:nvSpPr>
      <xdr:spPr>
        <a:xfrm>
          <a:off x="8702488" y="6060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605</xdr:row>
      <xdr:rowOff>0</xdr:rowOff>
    </xdr:from>
    <xdr:ext cx="194454" cy="557466"/>
    <xdr:sp macro="" textlink="">
      <xdr:nvSpPr>
        <xdr:cNvPr id="3470" name="TextBox 3469">
          <a:extLst>
            <a:ext uri="{FF2B5EF4-FFF2-40B4-BE49-F238E27FC236}">
              <a16:creationId xmlns:a16="http://schemas.microsoft.com/office/drawing/2014/main" id="{218C0F64-BCED-43E7-BAD2-3FA394291D16}"/>
            </a:ext>
          </a:extLst>
        </xdr:cNvPr>
        <xdr:cNvSpPr txBox="1"/>
      </xdr:nvSpPr>
      <xdr:spPr>
        <a:xfrm>
          <a:off x="8702488" y="6060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605</xdr:row>
      <xdr:rowOff>0</xdr:rowOff>
    </xdr:from>
    <xdr:ext cx="194454" cy="557466"/>
    <xdr:sp macro="" textlink="">
      <xdr:nvSpPr>
        <xdr:cNvPr id="3471" name="TextBox 3470">
          <a:extLst>
            <a:ext uri="{FF2B5EF4-FFF2-40B4-BE49-F238E27FC236}">
              <a16:creationId xmlns:a16="http://schemas.microsoft.com/office/drawing/2014/main" id="{0B2B3AF8-A50A-4A36-AE09-C2E2424A5A66}"/>
            </a:ext>
          </a:extLst>
        </xdr:cNvPr>
        <xdr:cNvSpPr txBox="1"/>
      </xdr:nvSpPr>
      <xdr:spPr>
        <a:xfrm>
          <a:off x="8702488" y="6060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605</xdr:row>
      <xdr:rowOff>0</xdr:rowOff>
    </xdr:from>
    <xdr:ext cx="194454" cy="557466"/>
    <xdr:sp macro="" textlink="">
      <xdr:nvSpPr>
        <xdr:cNvPr id="3472" name="TextBox 3471">
          <a:extLst>
            <a:ext uri="{FF2B5EF4-FFF2-40B4-BE49-F238E27FC236}">
              <a16:creationId xmlns:a16="http://schemas.microsoft.com/office/drawing/2014/main" id="{AAFF93BB-A840-4292-BE97-54098B1696D2}"/>
            </a:ext>
          </a:extLst>
        </xdr:cNvPr>
        <xdr:cNvSpPr txBox="1"/>
      </xdr:nvSpPr>
      <xdr:spPr>
        <a:xfrm>
          <a:off x="8702488" y="6060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605</xdr:row>
      <xdr:rowOff>0</xdr:rowOff>
    </xdr:from>
    <xdr:ext cx="194454" cy="557466"/>
    <xdr:sp macro="" textlink="">
      <xdr:nvSpPr>
        <xdr:cNvPr id="3473" name="TextBox 3472">
          <a:extLst>
            <a:ext uri="{FF2B5EF4-FFF2-40B4-BE49-F238E27FC236}">
              <a16:creationId xmlns:a16="http://schemas.microsoft.com/office/drawing/2014/main" id="{4CF11079-4E8C-47FD-B32C-0BF55018E298}"/>
            </a:ext>
          </a:extLst>
        </xdr:cNvPr>
        <xdr:cNvSpPr txBox="1"/>
      </xdr:nvSpPr>
      <xdr:spPr>
        <a:xfrm>
          <a:off x="8702488" y="6060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605</xdr:row>
      <xdr:rowOff>0</xdr:rowOff>
    </xdr:from>
    <xdr:ext cx="194454" cy="557466"/>
    <xdr:sp macro="" textlink="">
      <xdr:nvSpPr>
        <xdr:cNvPr id="3474" name="TextBox 3473">
          <a:extLst>
            <a:ext uri="{FF2B5EF4-FFF2-40B4-BE49-F238E27FC236}">
              <a16:creationId xmlns:a16="http://schemas.microsoft.com/office/drawing/2014/main" id="{D75E2254-3667-4414-AF08-2564728A07A7}"/>
            </a:ext>
          </a:extLst>
        </xdr:cNvPr>
        <xdr:cNvSpPr txBox="1"/>
      </xdr:nvSpPr>
      <xdr:spPr>
        <a:xfrm>
          <a:off x="8683438" y="6060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605</xdr:row>
      <xdr:rowOff>0</xdr:rowOff>
    </xdr:from>
    <xdr:ext cx="194454" cy="557466"/>
    <xdr:sp macro="" textlink="">
      <xdr:nvSpPr>
        <xdr:cNvPr id="3475" name="TextBox 3474">
          <a:extLst>
            <a:ext uri="{FF2B5EF4-FFF2-40B4-BE49-F238E27FC236}">
              <a16:creationId xmlns:a16="http://schemas.microsoft.com/office/drawing/2014/main" id="{C2BCE0AB-4491-40A4-BD5D-28DEB2E46161}"/>
            </a:ext>
          </a:extLst>
        </xdr:cNvPr>
        <xdr:cNvSpPr txBox="1"/>
      </xdr:nvSpPr>
      <xdr:spPr>
        <a:xfrm>
          <a:off x="8702488" y="6060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605</xdr:row>
      <xdr:rowOff>0</xdr:rowOff>
    </xdr:from>
    <xdr:ext cx="194454" cy="557466"/>
    <xdr:sp macro="" textlink="">
      <xdr:nvSpPr>
        <xdr:cNvPr id="3476" name="TextBox 3475">
          <a:extLst>
            <a:ext uri="{FF2B5EF4-FFF2-40B4-BE49-F238E27FC236}">
              <a16:creationId xmlns:a16="http://schemas.microsoft.com/office/drawing/2014/main" id="{F5D91D63-4A68-4877-885F-8687C671108B}"/>
            </a:ext>
          </a:extLst>
        </xdr:cNvPr>
        <xdr:cNvSpPr txBox="1"/>
      </xdr:nvSpPr>
      <xdr:spPr>
        <a:xfrm>
          <a:off x="8702488" y="6060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605</xdr:row>
      <xdr:rowOff>0</xdr:rowOff>
    </xdr:from>
    <xdr:ext cx="194454" cy="557466"/>
    <xdr:sp macro="" textlink="">
      <xdr:nvSpPr>
        <xdr:cNvPr id="3477" name="TextBox 3476">
          <a:extLst>
            <a:ext uri="{FF2B5EF4-FFF2-40B4-BE49-F238E27FC236}">
              <a16:creationId xmlns:a16="http://schemas.microsoft.com/office/drawing/2014/main" id="{EEBE2DCC-CF10-4756-B33A-7D6F3418A461}"/>
            </a:ext>
          </a:extLst>
        </xdr:cNvPr>
        <xdr:cNvSpPr txBox="1"/>
      </xdr:nvSpPr>
      <xdr:spPr>
        <a:xfrm>
          <a:off x="8702488" y="6060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605</xdr:row>
      <xdr:rowOff>0</xdr:rowOff>
    </xdr:from>
    <xdr:ext cx="194454" cy="557466"/>
    <xdr:sp macro="" textlink="">
      <xdr:nvSpPr>
        <xdr:cNvPr id="3478" name="TextBox 3477">
          <a:extLst>
            <a:ext uri="{FF2B5EF4-FFF2-40B4-BE49-F238E27FC236}">
              <a16:creationId xmlns:a16="http://schemas.microsoft.com/office/drawing/2014/main" id="{02BC3518-C92D-4195-A424-E8195C0A0ADE}"/>
            </a:ext>
          </a:extLst>
        </xdr:cNvPr>
        <xdr:cNvSpPr txBox="1"/>
      </xdr:nvSpPr>
      <xdr:spPr>
        <a:xfrm>
          <a:off x="8702488" y="6060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605</xdr:row>
      <xdr:rowOff>0</xdr:rowOff>
    </xdr:from>
    <xdr:ext cx="194454" cy="557466"/>
    <xdr:sp macro="" textlink="">
      <xdr:nvSpPr>
        <xdr:cNvPr id="3479" name="TextBox 3478">
          <a:extLst>
            <a:ext uri="{FF2B5EF4-FFF2-40B4-BE49-F238E27FC236}">
              <a16:creationId xmlns:a16="http://schemas.microsoft.com/office/drawing/2014/main" id="{B1F2A527-2416-450A-A7ED-CDF776AC9EF8}"/>
            </a:ext>
          </a:extLst>
        </xdr:cNvPr>
        <xdr:cNvSpPr txBox="1"/>
      </xdr:nvSpPr>
      <xdr:spPr>
        <a:xfrm>
          <a:off x="8702488" y="6060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605</xdr:row>
      <xdr:rowOff>0</xdr:rowOff>
    </xdr:from>
    <xdr:ext cx="194454" cy="557466"/>
    <xdr:sp macro="" textlink="">
      <xdr:nvSpPr>
        <xdr:cNvPr id="3480" name="TextBox 3479">
          <a:extLst>
            <a:ext uri="{FF2B5EF4-FFF2-40B4-BE49-F238E27FC236}">
              <a16:creationId xmlns:a16="http://schemas.microsoft.com/office/drawing/2014/main" id="{A586D0C0-180D-4937-BE3C-687E4DC5672C}"/>
            </a:ext>
          </a:extLst>
        </xdr:cNvPr>
        <xdr:cNvSpPr txBox="1"/>
      </xdr:nvSpPr>
      <xdr:spPr>
        <a:xfrm>
          <a:off x="8702488" y="6060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605</xdr:row>
      <xdr:rowOff>0</xdr:rowOff>
    </xdr:from>
    <xdr:ext cx="194454" cy="557466"/>
    <xdr:sp macro="" textlink="">
      <xdr:nvSpPr>
        <xdr:cNvPr id="3481" name="TextBox 3480">
          <a:extLst>
            <a:ext uri="{FF2B5EF4-FFF2-40B4-BE49-F238E27FC236}">
              <a16:creationId xmlns:a16="http://schemas.microsoft.com/office/drawing/2014/main" id="{901051B1-1E78-4DB4-A4FD-DAEADED2AAD9}"/>
            </a:ext>
          </a:extLst>
        </xdr:cNvPr>
        <xdr:cNvSpPr txBox="1"/>
      </xdr:nvSpPr>
      <xdr:spPr>
        <a:xfrm>
          <a:off x="8683438" y="6060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605</xdr:row>
      <xdr:rowOff>0</xdr:rowOff>
    </xdr:from>
    <xdr:ext cx="194454" cy="557466"/>
    <xdr:sp macro="" textlink="">
      <xdr:nvSpPr>
        <xdr:cNvPr id="3482" name="TextBox 3481">
          <a:extLst>
            <a:ext uri="{FF2B5EF4-FFF2-40B4-BE49-F238E27FC236}">
              <a16:creationId xmlns:a16="http://schemas.microsoft.com/office/drawing/2014/main" id="{4DECBE68-5C33-478C-9C21-2EB9EBAF6CBF}"/>
            </a:ext>
          </a:extLst>
        </xdr:cNvPr>
        <xdr:cNvSpPr txBox="1"/>
      </xdr:nvSpPr>
      <xdr:spPr>
        <a:xfrm>
          <a:off x="8702488" y="6060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605</xdr:row>
      <xdr:rowOff>0</xdr:rowOff>
    </xdr:from>
    <xdr:ext cx="194454" cy="557466"/>
    <xdr:sp macro="" textlink="">
      <xdr:nvSpPr>
        <xdr:cNvPr id="3483" name="TextBox 3482">
          <a:extLst>
            <a:ext uri="{FF2B5EF4-FFF2-40B4-BE49-F238E27FC236}">
              <a16:creationId xmlns:a16="http://schemas.microsoft.com/office/drawing/2014/main" id="{B8304238-F62E-4A1E-BF69-92429028EFC8}"/>
            </a:ext>
          </a:extLst>
        </xdr:cNvPr>
        <xdr:cNvSpPr txBox="1"/>
      </xdr:nvSpPr>
      <xdr:spPr>
        <a:xfrm>
          <a:off x="8702488" y="6060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605</xdr:row>
      <xdr:rowOff>0</xdr:rowOff>
    </xdr:from>
    <xdr:ext cx="194454" cy="557466"/>
    <xdr:sp macro="" textlink="">
      <xdr:nvSpPr>
        <xdr:cNvPr id="3484" name="TextBox 3483">
          <a:extLst>
            <a:ext uri="{FF2B5EF4-FFF2-40B4-BE49-F238E27FC236}">
              <a16:creationId xmlns:a16="http://schemas.microsoft.com/office/drawing/2014/main" id="{998CC3D1-0375-4E68-9B9D-78DDA5C2E360}"/>
            </a:ext>
          </a:extLst>
        </xdr:cNvPr>
        <xdr:cNvSpPr txBox="1"/>
      </xdr:nvSpPr>
      <xdr:spPr>
        <a:xfrm>
          <a:off x="8702488" y="6060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605</xdr:row>
      <xdr:rowOff>0</xdr:rowOff>
    </xdr:from>
    <xdr:ext cx="194454" cy="557466"/>
    <xdr:sp macro="" textlink="">
      <xdr:nvSpPr>
        <xdr:cNvPr id="3485" name="TextBox 3484">
          <a:extLst>
            <a:ext uri="{FF2B5EF4-FFF2-40B4-BE49-F238E27FC236}">
              <a16:creationId xmlns:a16="http://schemas.microsoft.com/office/drawing/2014/main" id="{7DD8F2A1-5756-4ADD-8E48-DA8C142F7065}"/>
            </a:ext>
          </a:extLst>
        </xdr:cNvPr>
        <xdr:cNvSpPr txBox="1"/>
      </xdr:nvSpPr>
      <xdr:spPr>
        <a:xfrm>
          <a:off x="8702488" y="6060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605</xdr:row>
      <xdr:rowOff>0</xdr:rowOff>
    </xdr:from>
    <xdr:ext cx="194454" cy="557466"/>
    <xdr:sp macro="" textlink="">
      <xdr:nvSpPr>
        <xdr:cNvPr id="3486" name="TextBox 3485">
          <a:extLst>
            <a:ext uri="{FF2B5EF4-FFF2-40B4-BE49-F238E27FC236}">
              <a16:creationId xmlns:a16="http://schemas.microsoft.com/office/drawing/2014/main" id="{D4E2505D-5A1C-4145-AAF4-B1B4A6D93B49}"/>
            </a:ext>
          </a:extLst>
        </xdr:cNvPr>
        <xdr:cNvSpPr txBox="1"/>
      </xdr:nvSpPr>
      <xdr:spPr>
        <a:xfrm>
          <a:off x="8702488" y="6060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605</xdr:row>
      <xdr:rowOff>0</xdr:rowOff>
    </xdr:from>
    <xdr:ext cx="194454" cy="557466"/>
    <xdr:sp macro="" textlink="">
      <xdr:nvSpPr>
        <xdr:cNvPr id="3487" name="TextBox 3486">
          <a:extLst>
            <a:ext uri="{FF2B5EF4-FFF2-40B4-BE49-F238E27FC236}">
              <a16:creationId xmlns:a16="http://schemas.microsoft.com/office/drawing/2014/main" id="{1C4A7B50-64DF-4A2B-AA3F-D3949F8DB903}"/>
            </a:ext>
          </a:extLst>
        </xdr:cNvPr>
        <xdr:cNvSpPr txBox="1"/>
      </xdr:nvSpPr>
      <xdr:spPr>
        <a:xfrm>
          <a:off x="8702488" y="6060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605</xdr:row>
      <xdr:rowOff>0</xdr:rowOff>
    </xdr:from>
    <xdr:ext cx="194454" cy="557466"/>
    <xdr:sp macro="" textlink="">
      <xdr:nvSpPr>
        <xdr:cNvPr id="3488" name="TextBox 3487">
          <a:extLst>
            <a:ext uri="{FF2B5EF4-FFF2-40B4-BE49-F238E27FC236}">
              <a16:creationId xmlns:a16="http://schemas.microsoft.com/office/drawing/2014/main" id="{FE0A6972-EBE7-45E0-AFD4-4F3FD5506EFE}"/>
            </a:ext>
          </a:extLst>
        </xdr:cNvPr>
        <xdr:cNvSpPr txBox="1"/>
      </xdr:nvSpPr>
      <xdr:spPr>
        <a:xfrm>
          <a:off x="8683438" y="6060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605</xdr:row>
      <xdr:rowOff>0</xdr:rowOff>
    </xdr:from>
    <xdr:ext cx="194454" cy="557466"/>
    <xdr:sp macro="" textlink="">
      <xdr:nvSpPr>
        <xdr:cNvPr id="3489" name="TextBox 3488">
          <a:extLst>
            <a:ext uri="{FF2B5EF4-FFF2-40B4-BE49-F238E27FC236}">
              <a16:creationId xmlns:a16="http://schemas.microsoft.com/office/drawing/2014/main" id="{5FFDCEEE-9850-4DFD-B17A-7D7C51B2CC48}"/>
            </a:ext>
          </a:extLst>
        </xdr:cNvPr>
        <xdr:cNvSpPr txBox="1"/>
      </xdr:nvSpPr>
      <xdr:spPr>
        <a:xfrm>
          <a:off x="8702488" y="6060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605</xdr:row>
      <xdr:rowOff>0</xdr:rowOff>
    </xdr:from>
    <xdr:ext cx="194454" cy="557466"/>
    <xdr:sp macro="" textlink="">
      <xdr:nvSpPr>
        <xdr:cNvPr id="3490" name="TextBox 3489">
          <a:extLst>
            <a:ext uri="{FF2B5EF4-FFF2-40B4-BE49-F238E27FC236}">
              <a16:creationId xmlns:a16="http://schemas.microsoft.com/office/drawing/2014/main" id="{D25B0CE5-9053-4405-BE8B-D7C57A8AE8AF}"/>
            </a:ext>
          </a:extLst>
        </xdr:cNvPr>
        <xdr:cNvSpPr txBox="1"/>
      </xdr:nvSpPr>
      <xdr:spPr>
        <a:xfrm>
          <a:off x="8702488" y="6060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605</xdr:row>
      <xdr:rowOff>0</xdr:rowOff>
    </xdr:from>
    <xdr:ext cx="194454" cy="557466"/>
    <xdr:sp macro="" textlink="">
      <xdr:nvSpPr>
        <xdr:cNvPr id="3491" name="TextBox 3490">
          <a:extLst>
            <a:ext uri="{FF2B5EF4-FFF2-40B4-BE49-F238E27FC236}">
              <a16:creationId xmlns:a16="http://schemas.microsoft.com/office/drawing/2014/main" id="{3A5C9AE1-5597-4E26-A674-72B88B79A6A8}"/>
            </a:ext>
          </a:extLst>
        </xdr:cNvPr>
        <xdr:cNvSpPr txBox="1"/>
      </xdr:nvSpPr>
      <xdr:spPr>
        <a:xfrm>
          <a:off x="8702488" y="6060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605</xdr:row>
      <xdr:rowOff>0</xdr:rowOff>
    </xdr:from>
    <xdr:ext cx="194454" cy="557466"/>
    <xdr:sp macro="" textlink="">
      <xdr:nvSpPr>
        <xdr:cNvPr id="3492" name="TextBox 3491">
          <a:extLst>
            <a:ext uri="{FF2B5EF4-FFF2-40B4-BE49-F238E27FC236}">
              <a16:creationId xmlns:a16="http://schemas.microsoft.com/office/drawing/2014/main" id="{7280DE9F-8AAE-4B7B-B645-9A0B102306A3}"/>
            </a:ext>
          </a:extLst>
        </xdr:cNvPr>
        <xdr:cNvSpPr txBox="1"/>
      </xdr:nvSpPr>
      <xdr:spPr>
        <a:xfrm>
          <a:off x="8702488" y="6060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605</xdr:row>
      <xdr:rowOff>0</xdr:rowOff>
    </xdr:from>
    <xdr:ext cx="194454" cy="557466"/>
    <xdr:sp macro="" textlink="">
      <xdr:nvSpPr>
        <xdr:cNvPr id="3493" name="TextBox 3492">
          <a:extLst>
            <a:ext uri="{FF2B5EF4-FFF2-40B4-BE49-F238E27FC236}">
              <a16:creationId xmlns:a16="http://schemas.microsoft.com/office/drawing/2014/main" id="{F1505AE8-049B-4C1B-A51D-2E8FB697B91A}"/>
            </a:ext>
          </a:extLst>
        </xdr:cNvPr>
        <xdr:cNvSpPr txBox="1"/>
      </xdr:nvSpPr>
      <xdr:spPr>
        <a:xfrm>
          <a:off x="8702488" y="6060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605</xdr:row>
      <xdr:rowOff>0</xdr:rowOff>
    </xdr:from>
    <xdr:ext cx="194454" cy="557466"/>
    <xdr:sp macro="" textlink="">
      <xdr:nvSpPr>
        <xdr:cNvPr id="3494" name="TextBox 3493">
          <a:extLst>
            <a:ext uri="{FF2B5EF4-FFF2-40B4-BE49-F238E27FC236}">
              <a16:creationId xmlns:a16="http://schemas.microsoft.com/office/drawing/2014/main" id="{2B3A7C65-222B-4B66-B3D1-8ECC0F3E6E0D}"/>
            </a:ext>
          </a:extLst>
        </xdr:cNvPr>
        <xdr:cNvSpPr txBox="1"/>
      </xdr:nvSpPr>
      <xdr:spPr>
        <a:xfrm>
          <a:off x="8702488" y="60607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606</xdr:row>
      <xdr:rowOff>0</xdr:rowOff>
    </xdr:from>
    <xdr:ext cx="194454" cy="557466"/>
    <xdr:sp macro="" textlink="">
      <xdr:nvSpPr>
        <xdr:cNvPr id="3495" name="TextBox 3494">
          <a:extLst>
            <a:ext uri="{FF2B5EF4-FFF2-40B4-BE49-F238E27FC236}">
              <a16:creationId xmlns:a16="http://schemas.microsoft.com/office/drawing/2014/main" id="{B6BA62EE-DEF9-403A-9736-66BA4EF955B6}"/>
            </a:ext>
          </a:extLst>
        </xdr:cNvPr>
        <xdr:cNvSpPr txBox="1"/>
      </xdr:nvSpPr>
      <xdr:spPr>
        <a:xfrm>
          <a:off x="8683438" y="6136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606</xdr:row>
      <xdr:rowOff>0</xdr:rowOff>
    </xdr:from>
    <xdr:ext cx="194454" cy="557466"/>
    <xdr:sp macro="" textlink="">
      <xdr:nvSpPr>
        <xdr:cNvPr id="3496" name="TextBox 3495">
          <a:extLst>
            <a:ext uri="{FF2B5EF4-FFF2-40B4-BE49-F238E27FC236}">
              <a16:creationId xmlns:a16="http://schemas.microsoft.com/office/drawing/2014/main" id="{62E7A9D0-E0CE-49FB-B451-E06E06808BCB}"/>
            </a:ext>
          </a:extLst>
        </xdr:cNvPr>
        <xdr:cNvSpPr txBox="1"/>
      </xdr:nvSpPr>
      <xdr:spPr>
        <a:xfrm>
          <a:off x="8702488" y="6136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606</xdr:row>
      <xdr:rowOff>0</xdr:rowOff>
    </xdr:from>
    <xdr:ext cx="194454" cy="557466"/>
    <xdr:sp macro="" textlink="">
      <xdr:nvSpPr>
        <xdr:cNvPr id="3497" name="TextBox 3496">
          <a:extLst>
            <a:ext uri="{FF2B5EF4-FFF2-40B4-BE49-F238E27FC236}">
              <a16:creationId xmlns:a16="http://schemas.microsoft.com/office/drawing/2014/main" id="{8DB98FA5-4A17-4F07-B45A-7BC706899706}"/>
            </a:ext>
          </a:extLst>
        </xdr:cNvPr>
        <xdr:cNvSpPr txBox="1"/>
      </xdr:nvSpPr>
      <xdr:spPr>
        <a:xfrm>
          <a:off x="8702488" y="6136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606</xdr:row>
      <xdr:rowOff>0</xdr:rowOff>
    </xdr:from>
    <xdr:ext cx="194454" cy="557466"/>
    <xdr:sp macro="" textlink="">
      <xdr:nvSpPr>
        <xdr:cNvPr id="3498" name="TextBox 3497">
          <a:extLst>
            <a:ext uri="{FF2B5EF4-FFF2-40B4-BE49-F238E27FC236}">
              <a16:creationId xmlns:a16="http://schemas.microsoft.com/office/drawing/2014/main" id="{3C9709AF-36E4-412E-AC14-EA7E6F22942C}"/>
            </a:ext>
          </a:extLst>
        </xdr:cNvPr>
        <xdr:cNvSpPr txBox="1"/>
      </xdr:nvSpPr>
      <xdr:spPr>
        <a:xfrm>
          <a:off x="8702488" y="6136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606</xdr:row>
      <xdr:rowOff>0</xdr:rowOff>
    </xdr:from>
    <xdr:ext cx="194454" cy="557466"/>
    <xdr:sp macro="" textlink="">
      <xdr:nvSpPr>
        <xdr:cNvPr id="3499" name="TextBox 3498">
          <a:extLst>
            <a:ext uri="{FF2B5EF4-FFF2-40B4-BE49-F238E27FC236}">
              <a16:creationId xmlns:a16="http://schemas.microsoft.com/office/drawing/2014/main" id="{21A8A22E-DDDB-479A-8585-CD8FFE4366D5}"/>
            </a:ext>
          </a:extLst>
        </xdr:cNvPr>
        <xdr:cNvSpPr txBox="1"/>
      </xdr:nvSpPr>
      <xdr:spPr>
        <a:xfrm>
          <a:off x="8702488" y="6136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606</xdr:row>
      <xdr:rowOff>0</xdr:rowOff>
    </xdr:from>
    <xdr:ext cx="194454" cy="557466"/>
    <xdr:sp macro="" textlink="">
      <xdr:nvSpPr>
        <xdr:cNvPr id="3500" name="TextBox 3499">
          <a:extLst>
            <a:ext uri="{FF2B5EF4-FFF2-40B4-BE49-F238E27FC236}">
              <a16:creationId xmlns:a16="http://schemas.microsoft.com/office/drawing/2014/main" id="{5A3FB54C-5012-415C-B9C6-D976CCA04EF7}"/>
            </a:ext>
          </a:extLst>
        </xdr:cNvPr>
        <xdr:cNvSpPr txBox="1"/>
      </xdr:nvSpPr>
      <xdr:spPr>
        <a:xfrm>
          <a:off x="8702488" y="6136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606</xdr:row>
      <xdr:rowOff>0</xdr:rowOff>
    </xdr:from>
    <xdr:ext cx="194454" cy="557466"/>
    <xdr:sp macro="" textlink="">
      <xdr:nvSpPr>
        <xdr:cNvPr id="3501" name="TextBox 3500">
          <a:extLst>
            <a:ext uri="{FF2B5EF4-FFF2-40B4-BE49-F238E27FC236}">
              <a16:creationId xmlns:a16="http://schemas.microsoft.com/office/drawing/2014/main" id="{D95EBDC1-80A0-4031-93E0-B9745DD8A7C4}"/>
            </a:ext>
          </a:extLst>
        </xdr:cNvPr>
        <xdr:cNvSpPr txBox="1"/>
      </xdr:nvSpPr>
      <xdr:spPr>
        <a:xfrm>
          <a:off x="8702488" y="6136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606</xdr:row>
      <xdr:rowOff>0</xdr:rowOff>
    </xdr:from>
    <xdr:ext cx="194454" cy="557466"/>
    <xdr:sp macro="" textlink="">
      <xdr:nvSpPr>
        <xdr:cNvPr id="3502" name="TextBox 3501">
          <a:extLst>
            <a:ext uri="{FF2B5EF4-FFF2-40B4-BE49-F238E27FC236}">
              <a16:creationId xmlns:a16="http://schemas.microsoft.com/office/drawing/2014/main" id="{EA0FB24A-8FE7-48EF-A2C4-5F996706170C}"/>
            </a:ext>
          </a:extLst>
        </xdr:cNvPr>
        <xdr:cNvSpPr txBox="1"/>
      </xdr:nvSpPr>
      <xdr:spPr>
        <a:xfrm>
          <a:off x="8683438" y="6136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606</xdr:row>
      <xdr:rowOff>0</xdr:rowOff>
    </xdr:from>
    <xdr:ext cx="194454" cy="557466"/>
    <xdr:sp macro="" textlink="">
      <xdr:nvSpPr>
        <xdr:cNvPr id="3503" name="TextBox 3502">
          <a:extLst>
            <a:ext uri="{FF2B5EF4-FFF2-40B4-BE49-F238E27FC236}">
              <a16:creationId xmlns:a16="http://schemas.microsoft.com/office/drawing/2014/main" id="{49CE3A6A-8CF3-4A00-8592-0250263E52BA}"/>
            </a:ext>
          </a:extLst>
        </xdr:cNvPr>
        <xdr:cNvSpPr txBox="1"/>
      </xdr:nvSpPr>
      <xdr:spPr>
        <a:xfrm>
          <a:off x="8702488" y="6136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606</xdr:row>
      <xdr:rowOff>0</xdr:rowOff>
    </xdr:from>
    <xdr:ext cx="194454" cy="557466"/>
    <xdr:sp macro="" textlink="">
      <xdr:nvSpPr>
        <xdr:cNvPr id="3504" name="TextBox 3503">
          <a:extLst>
            <a:ext uri="{FF2B5EF4-FFF2-40B4-BE49-F238E27FC236}">
              <a16:creationId xmlns:a16="http://schemas.microsoft.com/office/drawing/2014/main" id="{15E3C435-1641-40B2-94A0-1EA6056FBD48}"/>
            </a:ext>
          </a:extLst>
        </xdr:cNvPr>
        <xdr:cNvSpPr txBox="1"/>
      </xdr:nvSpPr>
      <xdr:spPr>
        <a:xfrm>
          <a:off x="8702488" y="6136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606</xdr:row>
      <xdr:rowOff>0</xdr:rowOff>
    </xdr:from>
    <xdr:ext cx="194454" cy="557466"/>
    <xdr:sp macro="" textlink="">
      <xdr:nvSpPr>
        <xdr:cNvPr id="3505" name="TextBox 3504">
          <a:extLst>
            <a:ext uri="{FF2B5EF4-FFF2-40B4-BE49-F238E27FC236}">
              <a16:creationId xmlns:a16="http://schemas.microsoft.com/office/drawing/2014/main" id="{F24517A0-E714-4E5C-9AB4-EA98842C05BD}"/>
            </a:ext>
          </a:extLst>
        </xdr:cNvPr>
        <xdr:cNvSpPr txBox="1"/>
      </xdr:nvSpPr>
      <xdr:spPr>
        <a:xfrm>
          <a:off x="8702488" y="6136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606</xdr:row>
      <xdr:rowOff>0</xdr:rowOff>
    </xdr:from>
    <xdr:ext cx="194454" cy="557466"/>
    <xdr:sp macro="" textlink="">
      <xdr:nvSpPr>
        <xdr:cNvPr id="3506" name="TextBox 3505">
          <a:extLst>
            <a:ext uri="{FF2B5EF4-FFF2-40B4-BE49-F238E27FC236}">
              <a16:creationId xmlns:a16="http://schemas.microsoft.com/office/drawing/2014/main" id="{8CDF82B8-DE5E-43EF-99C0-9BDA60EBEB86}"/>
            </a:ext>
          </a:extLst>
        </xdr:cNvPr>
        <xdr:cNvSpPr txBox="1"/>
      </xdr:nvSpPr>
      <xdr:spPr>
        <a:xfrm>
          <a:off x="8702488" y="6136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606</xdr:row>
      <xdr:rowOff>0</xdr:rowOff>
    </xdr:from>
    <xdr:ext cx="194454" cy="557466"/>
    <xdr:sp macro="" textlink="">
      <xdr:nvSpPr>
        <xdr:cNvPr id="3507" name="TextBox 3506">
          <a:extLst>
            <a:ext uri="{FF2B5EF4-FFF2-40B4-BE49-F238E27FC236}">
              <a16:creationId xmlns:a16="http://schemas.microsoft.com/office/drawing/2014/main" id="{E9B61308-3856-46BE-AF87-5338B1A6D2E3}"/>
            </a:ext>
          </a:extLst>
        </xdr:cNvPr>
        <xdr:cNvSpPr txBox="1"/>
      </xdr:nvSpPr>
      <xdr:spPr>
        <a:xfrm>
          <a:off x="8702488" y="6136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606</xdr:row>
      <xdr:rowOff>0</xdr:rowOff>
    </xdr:from>
    <xdr:ext cx="194454" cy="557466"/>
    <xdr:sp macro="" textlink="">
      <xdr:nvSpPr>
        <xdr:cNvPr id="3508" name="TextBox 3507">
          <a:extLst>
            <a:ext uri="{FF2B5EF4-FFF2-40B4-BE49-F238E27FC236}">
              <a16:creationId xmlns:a16="http://schemas.microsoft.com/office/drawing/2014/main" id="{6A71E61C-7764-4BD1-82CF-F06A667AFEA1}"/>
            </a:ext>
          </a:extLst>
        </xdr:cNvPr>
        <xdr:cNvSpPr txBox="1"/>
      </xdr:nvSpPr>
      <xdr:spPr>
        <a:xfrm>
          <a:off x="8702488" y="6136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606</xdr:row>
      <xdr:rowOff>0</xdr:rowOff>
    </xdr:from>
    <xdr:ext cx="194454" cy="557466"/>
    <xdr:sp macro="" textlink="">
      <xdr:nvSpPr>
        <xdr:cNvPr id="3509" name="TextBox 3508">
          <a:extLst>
            <a:ext uri="{FF2B5EF4-FFF2-40B4-BE49-F238E27FC236}">
              <a16:creationId xmlns:a16="http://schemas.microsoft.com/office/drawing/2014/main" id="{118EB484-030B-4A92-B756-D0E38F482152}"/>
            </a:ext>
          </a:extLst>
        </xdr:cNvPr>
        <xdr:cNvSpPr txBox="1"/>
      </xdr:nvSpPr>
      <xdr:spPr>
        <a:xfrm>
          <a:off x="8683438" y="6136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606</xdr:row>
      <xdr:rowOff>0</xdr:rowOff>
    </xdr:from>
    <xdr:ext cx="194454" cy="557466"/>
    <xdr:sp macro="" textlink="">
      <xdr:nvSpPr>
        <xdr:cNvPr id="3510" name="TextBox 3509">
          <a:extLst>
            <a:ext uri="{FF2B5EF4-FFF2-40B4-BE49-F238E27FC236}">
              <a16:creationId xmlns:a16="http://schemas.microsoft.com/office/drawing/2014/main" id="{9F3CAA7A-681B-4C45-AA1F-92838759433E}"/>
            </a:ext>
          </a:extLst>
        </xdr:cNvPr>
        <xdr:cNvSpPr txBox="1"/>
      </xdr:nvSpPr>
      <xdr:spPr>
        <a:xfrm>
          <a:off x="8702488" y="6136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606</xdr:row>
      <xdr:rowOff>0</xdr:rowOff>
    </xdr:from>
    <xdr:ext cx="194454" cy="557466"/>
    <xdr:sp macro="" textlink="">
      <xdr:nvSpPr>
        <xdr:cNvPr id="3511" name="TextBox 3510">
          <a:extLst>
            <a:ext uri="{FF2B5EF4-FFF2-40B4-BE49-F238E27FC236}">
              <a16:creationId xmlns:a16="http://schemas.microsoft.com/office/drawing/2014/main" id="{D581011E-3515-43CF-8E59-BADF821A81ED}"/>
            </a:ext>
          </a:extLst>
        </xdr:cNvPr>
        <xdr:cNvSpPr txBox="1"/>
      </xdr:nvSpPr>
      <xdr:spPr>
        <a:xfrm>
          <a:off x="8702488" y="6136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606</xdr:row>
      <xdr:rowOff>0</xdr:rowOff>
    </xdr:from>
    <xdr:ext cx="194454" cy="557466"/>
    <xdr:sp macro="" textlink="">
      <xdr:nvSpPr>
        <xdr:cNvPr id="3512" name="TextBox 3511">
          <a:extLst>
            <a:ext uri="{FF2B5EF4-FFF2-40B4-BE49-F238E27FC236}">
              <a16:creationId xmlns:a16="http://schemas.microsoft.com/office/drawing/2014/main" id="{5BF49E7E-A891-4330-869D-32DE347D0E3C}"/>
            </a:ext>
          </a:extLst>
        </xdr:cNvPr>
        <xdr:cNvSpPr txBox="1"/>
      </xdr:nvSpPr>
      <xdr:spPr>
        <a:xfrm>
          <a:off x="8702488" y="6136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606</xdr:row>
      <xdr:rowOff>0</xdr:rowOff>
    </xdr:from>
    <xdr:ext cx="194454" cy="557466"/>
    <xdr:sp macro="" textlink="">
      <xdr:nvSpPr>
        <xdr:cNvPr id="3513" name="TextBox 3512">
          <a:extLst>
            <a:ext uri="{FF2B5EF4-FFF2-40B4-BE49-F238E27FC236}">
              <a16:creationId xmlns:a16="http://schemas.microsoft.com/office/drawing/2014/main" id="{2974303D-C44C-493A-AFB6-8B180EA8E157}"/>
            </a:ext>
          </a:extLst>
        </xdr:cNvPr>
        <xdr:cNvSpPr txBox="1"/>
      </xdr:nvSpPr>
      <xdr:spPr>
        <a:xfrm>
          <a:off x="8702488" y="6136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606</xdr:row>
      <xdr:rowOff>0</xdr:rowOff>
    </xdr:from>
    <xdr:ext cx="194454" cy="557466"/>
    <xdr:sp macro="" textlink="">
      <xdr:nvSpPr>
        <xdr:cNvPr id="3514" name="TextBox 3513">
          <a:extLst>
            <a:ext uri="{FF2B5EF4-FFF2-40B4-BE49-F238E27FC236}">
              <a16:creationId xmlns:a16="http://schemas.microsoft.com/office/drawing/2014/main" id="{54FF4A7E-FFE0-4540-844B-CFB6EA6BFB39}"/>
            </a:ext>
          </a:extLst>
        </xdr:cNvPr>
        <xdr:cNvSpPr txBox="1"/>
      </xdr:nvSpPr>
      <xdr:spPr>
        <a:xfrm>
          <a:off x="8702488" y="6136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606</xdr:row>
      <xdr:rowOff>0</xdr:rowOff>
    </xdr:from>
    <xdr:ext cx="194454" cy="557466"/>
    <xdr:sp macro="" textlink="">
      <xdr:nvSpPr>
        <xdr:cNvPr id="3515" name="TextBox 3514">
          <a:extLst>
            <a:ext uri="{FF2B5EF4-FFF2-40B4-BE49-F238E27FC236}">
              <a16:creationId xmlns:a16="http://schemas.microsoft.com/office/drawing/2014/main" id="{A3408232-8971-4C5E-B859-B74F5A3F1BE1}"/>
            </a:ext>
          </a:extLst>
        </xdr:cNvPr>
        <xdr:cNvSpPr txBox="1"/>
      </xdr:nvSpPr>
      <xdr:spPr>
        <a:xfrm>
          <a:off x="8702488" y="6136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606</xdr:row>
      <xdr:rowOff>0</xdr:rowOff>
    </xdr:from>
    <xdr:ext cx="194454" cy="557466"/>
    <xdr:sp macro="" textlink="">
      <xdr:nvSpPr>
        <xdr:cNvPr id="3516" name="TextBox 3515">
          <a:extLst>
            <a:ext uri="{FF2B5EF4-FFF2-40B4-BE49-F238E27FC236}">
              <a16:creationId xmlns:a16="http://schemas.microsoft.com/office/drawing/2014/main" id="{1181F59D-1315-4118-9C3E-AFB2F1E57EFF}"/>
            </a:ext>
          </a:extLst>
        </xdr:cNvPr>
        <xdr:cNvSpPr txBox="1"/>
      </xdr:nvSpPr>
      <xdr:spPr>
        <a:xfrm>
          <a:off x="8683438" y="6136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606</xdr:row>
      <xdr:rowOff>0</xdr:rowOff>
    </xdr:from>
    <xdr:ext cx="194454" cy="557466"/>
    <xdr:sp macro="" textlink="">
      <xdr:nvSpPr>
        <xdr:cNvPr id="3517" name="TextBox 3516">
          <a:extLst>
            <a:ext uri="{FF2B5EF4-FFF2-40B4-BE49-F238E27FC236}">
              <a16:creationId xmlns:a16="http://schemas.microsoft.com/office/drawing/2014/main" id="{9DCBB417-132C-492F-A9E3-ACDC9005863B}"/>
            </a:ext>
          </a:extLst>
        </xdr:cNvPr>
        <xdr:cNvSpPr txBox="1"/>
      </xdr:nvSpPr>
      <xdr:spPr>
        <a:xfrm>
          <a:off x="8702488" y="6136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606</xdr:row>
      <xdr:rowOff>0</xdr:rowOff>
    </xdr:from>
    <xdr:ext cx="194454" cy="557466"/>
    <xdr:sp macro="" textlink="">
      <xdr:nvSpPr>
        <xdr:cNvPr id="3518" name="TextBox 3517">
          <a:extLst>
            <a:ext uri="{FF2B5EF4-FFF2-40B4-BE49-F238E27FC236}">
              <a16:creationId xmlns:a16="http://schemas.microsoft.com/office/drawing/2014/main" id="{13520314-8C39-4EDE-8D26-2A3F54956948}"/>
            </a:ext>
          </a:extLst>
        </xdr:cNvPr>
        <xdr:cNvSpPr txBox="1"/>
      </xdr:nvSpPr>
      <xdr:spPr>
        <a:xfrm>
          <a:off x="8702488" y="6136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606</xdr:row>
      <xdr:rowOff>0</xdr:rowOff>
    </xdr:from>
    <xdr:ext cx="194454" cy="557466"/>
    <xdr:sp macro="" textlink="">
      <xdr:nvSpPr>
        <xdr:cNvPr id="3519" name="TextBox 3518">
          <a:extLst>
            <a:ext uri="{FF2B5EF4-FFF2-40B4-BE49-F238E27FC236}">
              <a16:creationId xmlns:a16="http://schemas.microsoft.com/office/drawing/2014/main" id="{D56EC4BE-03E3-4646-914C-2D2ABCB7D2AE}"/>
            </a:ext>
          </a:extLst>
        </xdr:cNvPr>
        <xdr:cNvSpPr txBox="1"/>
      </xdr:nvSpPr>
      <xdr:spPr>
        <a:xfrm>
          <a:off x="8702488" y="6136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606</xdr:row>
      <xdr:rowOff>0</xdr:rowOff>
    </xdr:from>
    <xdr:ext cx="194454" cy="557466"/>
    <xdr:sp macro="" textlink="">
      <xdr:nvSpPr>
        <xdr:cNvPr id="3520" name="TextBox 3519">
          <a:extLst>
            <a:ext uri="{FF2B5EF4-FFF2-40B4-BE49-F238E27FC236}">
              <a16:creationId xmlns:a16="http://schemas.microsoft.com/office/drawing/2014/main" id="{B8B3906F-BB41-4F60-83D2-64F49190AF85}"/>
            </a:ext>
          </a:extLst>
        </xdr:cNvPr>
        <xdr:cNvSpPr txBox="1"/>
      </xdr:nvSpPr>
      <xdr:spPr>
        <a:xfrm>
          <a:off x="8702488" y="6136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606</xdr:row>
      <xdr:rowOff>0</xdr:rowOff>
    </xdr:from>
    <xdr:ext cx="194454" cy="557466"/>
    <xdr:sp macro="" textlink="">
      <xdr:nvSpPr>
        <xdr:cNvPr id="3521" name="TextBox 3520">
          <a:extLst>
            <a:ext uri="{FF2B5EF4-FFF2-40B4-BE49-F238E27FC236}">
              <a16:creationId xmlns:a16="http://schemas.microsoft.com/office/drawing/2014/main" id="{EE8F8EB1-C6F5-4A92-923E-E702C5C449B5}"/>
            </a:ext>
          </a:extLst>
        </xdr:cNvPr>
        <xdr:cNvSpPr txBox="1"/>
      </xdr:nvSpPr>
      <xdr:spPr>
        <a:xfrm>
          <a:off x="8702488" y="6136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606</xdr:row>
      <xdr:rowOff>0</xdr:rowOff>
    </xdr:from>
    <xdr:ext cx="194454" cy="557466"/>
    <xdr:sp macro="" textlink="">
      <xdr:nvSpPr>
        <xdr:cNvPr id="3522" name="TextBox 3521">
          <a:extLst>
            <a:ext uri="{FF2B5EF4-FFF2-40B4-BE49-F238E27FC236}">
              <a16:creationId xmlns:a16="http://schemas.microsoft.com/office/drawing/2014/main" id="{205C18A4-A641-4B0A-8BE3-9553BE8412C4}"/>
            </a:ext>
          </a:extLst>
        </xdr:cNvPr>
        <xdr:cNvSpPr txBox="1"/>
      </xdr:nvSpPr>
      <xdr:spPr>
        <a:xfrm>
          <a:off x="8702488" y="613695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607</xdr:row>
      <xdr:rowOff>0</xdr:rowOff>
    </xdr:from>
    <xdr:ext cx="194454" cy="557466"/>
    <xdr:sp macro="" textlink="">
      <xdr:nvSpPr>
        <xdr:cNvPr id="3523" name="TextBox 3522">
          <a:extLst>
            <a:ext uri="{FF2B5EF4-FFF2-40B4-BE49-F238E27FC236}">
              <a16:creationId xmlns:a16="http://schemas.microsoft.com/office/drawing/2014/main" id="{4A13173D-6F0D-4EE9-911B-A19CF0ED79B6}"/>
            </a:ext>
          </a:extLst>
        </xdr:cNvPr>
        <xdr:cNvSpPr txBox="1"/>
      </xdr:nvSpPr>
      <xdr:spPr>
        <a:xfrm>
          <a:off x="8683438" y="6232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607</xdr:row>
      <xdr:rowOff>0</xdr:rowOff>
    </xdr:from>
    <xdr:ext cx="194454" cy="557466"/>
    <xdr:sp macro="" textlink="">
      <xdr:nvSpPr>
        <xdr:cNvPr id="3524" name="TextBox 3523">
          <a:extLst>
            <a:ext uri="{FF2B5EF4-FFF2-40B4-BE49-F238E27FC236}">
              <a16:creationId xmlns:a16="http://schemas.microsoft.com/office/drawing/2014/main" id="{D1AC7773-172D-478C-9DFF-73B052F39DDA}"/>
            </a:ext>
          </a:extLst>
        </xdr:cNvPr>
        <xdr:cNvSpPr txBox="1"/>
      </xdr:nvSpPr>
      <xdr:spPr>
        <a:xfrm>
          <a:off x="8702488" y="6232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607</xdr:row>
      <xdr:rowOff>0</xdr:rowOff>
    </xdr:from>
    <xdr:ext cx="194454" cy="557466"/>
    <xdr:sp macro="" textlink="">
      <xdr:nvSpPr>
        <xdr:cNvPr id="3525" name="TextBox 3524">
          <a:extLst>
            <a:ext uri="{FF2B5EF4-FFF2-40B4-BE49-F238E27FC236}">
              <a16:creationId xmlns:a16="http://schemas.microsoft.com/office/drawing/2014/main" id="{6BCF1264-7535-4360-B3DA-1688226F5EFC}"/>
            </a:ext>
          </a:extLst>
        </xdr:cNvPr>
        <xdr:cNvSpPr txBox="1"/>
      </xdr:nvSpPr>
      <xdr:spPr>
        <a:xfrm>
          <a:off x="8702488" y="6232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607</xdr:row>
      <xdr:rowOff>0</xdr:rowOff>
    </xdr:from>
    <xdr:ext cx="194454" cy="557466"/>
    <xdr:sp macro="" textlink="">
      <xdr:nvSpPr>
        <xdr:cNvPr id="3526" name="TextBox 3525">
          <a:extLst>
            <a:ext uri="{FF2B5EF4-FFF2-40B4-BE49-F238E27FC236}">
              <a16:creationId xmlns:a16="http://schemas.microsoft.com/office/drawing/2014/main" id="{1E9F1E27-6E90-4F62-99DE-460024181EC9}"/>
            </a:ext>
          </a:extLst>
        </xdr:cNvPr>
        <xdr:cNvSpPr txBox="1"/>
      </xdr:nvSpPr>
      <xdr:spPr>
        <a:xfrm>
          <a:off x="8702488" y="6232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607</xdr:row>
      <xdr:rowOff>0</xdr:rowOff>
    </xdr:from>
    <xdr:ext cx="194454" cy="557466"/>
    <xdr:sp macro="" textlink="">
      <xdr:nvSpPr>
        <xdr:cNvPr id="3527" name="TextBox 3526">
          <a:extLst>
            <a:ext uri="{FF2B5EF4-FFF2-40B4-BE49-F238E27FC236}">
              <a16:creationId xmlns:a16="http://schemas.microsoft.com/office/drawing/2014/main" id="{FCAEBF62-A6F9-475A-A100-8F7DE23A8CA3}"/>
            </a:ext>
          </a:extLst>
        </xdr:cNvPr>
        <xdr:cNvSpPr txBox="1"/>
      </xdr:nvSpPr>
      <xdr:spPr>
        <a:xfrm>
          <a:off x="8702488" y="6232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607</xdr:row>
      <xdr:rowOff>0</xdr:rowOff>
    </xdr:from>
    <xdr:ext cx="194454" cy="557466"/>
    <xdr:sp macro="" textlink="">
      <xdr:nvSpPr>
        <xdr:cNvPr id="3528" name="TextBox 3527">
          <a:extLst>
            <a:ext uri="{FF2B5EF4-FFF2-40B4-BE49-F238E27FC236}">
              <a16:creationId xmlns:a16="http://schemas.microsoft.com/office/drawing/2014/main" id="{2E365C4D-3A9A-45F3-873E-29073F316FD9}"/>
            </a:ext>
          </a:extLst>
        </xdr:cNvPr>
        <xdr:cNvSpPr txBox="1"/>
      </xdr:nvSpPr>
      <xdr:spPr>
        <a:xfrm>
          <a:off x="8702488" y="6232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607</xdr:row>
      <xdr:rowOff>0</xdr:rowOff>
    </xdr:from>
    <xdr:ext cx="194454" cy="557466"/>
    <xdr:sp macro="" textlink="">
      <xdr:nvSpPr>
        <xdr:cNvPr id="3529" name="TextBox 3528">
          <a:extLst>
            <a:ext uri="{FF2B5EF4-FFF2-40B4-BE49-F238E27FC236}">
              <a16:creationId xmlns:a16="http://schemas.microsoft.com/office/drawing/2014/main" id="{20BE9CF4-FBBF-4522-8849-D3906E12C34F}"/>
            </a:ext>
          </a:extLst>
        </xdr:cNvPr>
        <xdr:cNvSpPr txBox="1"/>
      </xdr:nvSpPr>
      <xdr:spPr>
        <a:xfrm>
          <a:off x="8702488" y="6232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607</xdr:row>
      <xdr:rowOff>0</xdr:rowOff>
    </xdr:from>
    <xdr:ext cx="194454" cy="557466"/>
    <xdr:sp macro="" textlink="">
      <xdr:nvSpPr>
        <xdr:cNvPr id="3530" name="TextBox 3529">
          <a:extLst>
            <a:ext uri="{FF2B5EF4-FFF2-40B4-BE49-F238E27FC236}">
              <a16:creationId xmlns:a16="http://schemas.microsoft.com/office/drawing/2014/main" id="{19E2CE6E-7E40-4E9A-8B85-C3AE33D86D80}"/>
            </a:ext>
          </a:extLst>
        </xdr:cNvPr>
        <xdr:cNvSpPr txBox="1"/>
      </xdr:nvSpPr>
      <xdr:spPr>
        <a:xfrm>
          <a:off x="8683438" y="6232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607</xdr:row>
      <xdr:rowOff>0</xdr:rowOff>
    </xdr:from>
    <xdr:ext cx="194454" cy="557466"/>
    <xdr:sp macro="" textlink="">
      <xdr:nvSpPr>
        <xdr:cNvPr id="3531" name="TextBox 3530">
          <a:extLst>
            <a:ext uri="{FF2B5EF4-FFF2-40B4-BE49-F238E27FC236}">
              <a16:creationId xmlns:a16="http://schemas.microsoft.com/office/drawing/2014/main" id="{03748520-EA5D-484E-849F-69CEE8DB874C}"/>
            </a:ext>
          </a:extLst>
        </xdr:cNvPr>
        <xdr:cNvSpPr txBox="1"/>
      </xdr:nvSpPr>
      <xdr:spPr>
        <a:xfrm>
          <a:off x="8702488" y="6232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607</xdr:row>
      <xdr:rowOff>0</xdr:rowOff>
    </xdr:from>
    <xdr:ext cx="194454" cy="557466"/>
    <xdr:sp macro="" textlink="">
      <xdr:nvSpPr>
        <xdr:cNvPr id="3532" name="TextBox 3531">
          <a:extLst>
            <a:ext uri="{FF2B5EF4-FFF2-40B4-BE49-F238E27FC236}">
              <a16:creationId xmlns:a16="http://schemas.microsoft.com/office/drawing/2014/main" id="{1B446AFE-C705-4341-9418-71334DB49EB6}"/>
            </a:ext>
          </a:extLst>
        </xdr:cNvPr>
        <xdr:cNvSpPr txBox="1"/>
      </xdr:nvSpPr>
      <xdr:spPr>
        <a:xfrm>
          <a:off x="8702488" y="6232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607</xdr:row>
      <xdr:rowOff>0</xdr:rowOff>
    </xdr:from>
    <xdr:ext cx="194454" cy="557466"/>
    <xdr:sp macro="" textlink="">
      <xdr:nvSpPr>
        <xdr:cNvPr id="3533" name="TextBox 3532">
          <a:extLst>
            <a:ext uri="{FF2B5EF4-FFF2-40B4-BE49-F238E27FC236}">
              <a16:creationId xmlns:a16="http://schemas.microsoft.com/office/drawing/2014/main" id="{D46A9975-B357-43D6-B6C9-C48B30385EC2}"/>
            </a:ext>
          </a:extLst>
        </xdr:cNvPr>
        <xdr:cNvSpPr txBox="1"/>
      </xdr:nvSpPr>
      <xdr:spPr>
        <a:xfrm>
          <a:off x="8702488" y="6232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607</xdr:row>
      <xdr:rowOff>0</xdr:rowOff>
    </xdr:from>
    <xdr:ext cx="194454" cy="557466"/>
    <xdr:sp macro="" textlink="">
      <xdr:nvSpPr>
        <xdr:cNvPr id="3534" name="TextBox 3533">
          <a:extLst>
            <a:ext uri="{FF2B5EF4-FFF2-40B4-BE49-F238E27FC236}">
              <a16:creationId xmlns:a16="http://schemas.microsoft.com/office/drawing/2014/main" id="{43B0124E-1E66-4559-8B90-BB758FDC3A63}"/>
            </a:ext>
          </a:extLst>
        </xdr:cNvPr>
        <xdr:cNvSpPr txBox="1"/>
      </xdr:nvSpPr>
      <xdr:spPr>
        <a:xfrm>
          <a:off x="8702488" y="6232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607</xdr:row>
      <xdr:rowOff>0</xdr:rowOff>
    </xdr:from>
    <xdr:ext cx="194454" cy="557466"/>
    <xdr:sp macro="" textlink="">
      <xdr:nvSpPr>
        <xdr:cNvPr id="3535" name="TextBox 3534">
          <a:extLst>
            <a:ext uri="{FF2B5EF4-FFF2-40B4-BE49-F238E27FC236}">
              <a16:creationId xmlns:a16="http://schemas.microsoft.com/office/drawing/2014/main" id="{1227C79D-20DD-48B1-B91C-C3D5C50086F1}"/>
            </a:ext>
          </a:extLst>
        </xdr:cNvPr>
        <xdr:cNvSpPr txBox="1"/>
      </xdr:nvSpPr>
      <xdr:spPr>
        <a:xfrm>
          <a:off x="8702488" y="6232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607</xdr:row>
      <xdr:rowOff>0</xdr:rowOff>
    </xdr:from>
    <xdr:ext cx="194454" cy="557466"/>
    <xdr:sp macro="" textlink="">
      <xdr:nvSpPr>
        <xdr:cNvPr id="3536" name="TextBox 3535">
          <a:extLst>
            <a:ext uri="{FF2B5EF4-FFF2-40B4-BE49-F238E27FC236}">
              <a16:creationId xmlns:a16="http://schemas.microsoft.com/office/drawing/2014/main" id="{8AF75557-FCD1-4AC7-AE1C-EEFDC831BEA7}"/>
            </a:ext>
          </a:extLst>
        </xdr:cNvPr>
        <xdr:cNvSpPr txBox="1"/>
      </xdr:nvSpPr>
      <xdr:spPr>
        <a:xfrm>
          <a:off x="8702488" y="6232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607</xdr:row>
      <xdr:rowOff>0</xdr:rowOff>
    </xdr:from>
    <xdr:ext cx="194454" cy="557466"/>
    <xdr:sp macro="" textlink="">
      <xdr:nvSpPr>
        <xdr:cNvPr id="3537" name="TextBox 3536">
          <a:extLst>
            <a:ext uri="{FF2B5EF4-FFF2-40B4-BE49-F238E27FC236}">
              <a16:creationId xmlns:a16="http://schemas.microsoft.com/office/drawing/2014/main" id="{89DD3CEA-86DB-490C-8F4B-B5F18AD88704}"/>
            </a:ext>
          </a:extLst>
        </xdr:cNvPr>
        <xdr:cNvSpPr txBox="1"/>
      </xdr:nvSpPr>
      <xdr:spPr>
        <a:xfrm>
          <a:off x="8683438" y="6232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607</xdr:row>
      <xdr:rowOff>0</xdr:rowOff>
    </xdr:from>
    <xdr:ext cx="194454" cy="557466"/>
    <xdr:sp macro="" textlink="">
      <xdr:nvSpPr>
        <xdr:cNvPr id="3538" name="TextBox 3537">
          <a:extLst>
            <a:ext uri="{FF2B5EF4-FFF2-40B4-BE49-F238E27FC236}">
              <a16:creationId xmlns:a16="http://schemas.microsoft.com/office/drawing/2014/main" id="{A7CE7672-16B7-404A-ADDB-12FB9D5B3864}"/>
            </a:ext>
          </a:extLst>
        </xdr:cNvPr>
        <xdr:cNvSpPr txBox="1"/>
      </xdr:nvSpPr>
      <xdr:spPr>
        <a:xfrm>
          <a:off x="8702488" y="6232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607</xdr:row>
      <xdr:rowOff>0</xdr:rowOff>
    </xdr:from>
    <xdr:ext cx="194454" cy="557466"/>
    <xdr:sp macro="" textlink="">
      <xdr:nvSpPr>
        <xdr:cNvPr id="3539" name="TextBox 3538">
          <a:extLst>
            <a:ext uri="{FF2B5EF4-FFF2-40B4-BE49-F238E27FC236}">
              <a16:creationId xmlns:a16="http://schemas.microsoft.com/office/drawing/2014/main" id="{F1D4D636-4321-444C-9813-96EC9479A7EC}"/>
            </a:ext>
          </a:extLst>
        </xdr:cNvPr>
        <xdr:cNvSpPr txBox="1"/>
      </xdr:nvSpPr>
      <xdr:spPr>
        <a:xfrm>
          <a:off x="8702488" y="6232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607</xdr:row>
      <xdr:rowOff>0</xdr:rowOff>
    </xdr:from>
    <xdr:ext cx="194454" cy="557466"/>
    <xdr:sp macro="" textlink="">
      <xdr:nvSpPr>
        <xdr:cNvPr id="3540" name="TextBox 3539">
          <a:extLst>
            <a:ext uri="{FF2B5EF4-FFF2-40B4-BE49-F238E27FC236}">
              <a16:creationId xmlns:a16="http://schemas.microsoft.com/office/drawing/2014/main" id="{F07D22FD-EA9A-4ABD-BC38-C2C4E574C820}"/>
            </a:ext>
          </a:extLst>
        </xdr:cNvPr>
        <xdr:cNvSpPr txBox="1"/>
      </xdr:nvSpPr>
      <xdr:spPr>
        <a:xfrm>
          <a:off x="8702488" y="6232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607</xdr:row>
      <xdr:rowOff>0</xdr:rowOff>
    </xdr:from>
    <xdr:ext cx="194454" cy="557466"/>
    <xdr:sp macro="" textlink="">
      <xdr:nvSpPr>
        <xdr:cNvPr id="3541" name="TextBox 3540">
          <a:extLst>
            <a:ext uri="{FF2B5EF4-FFF2-40B4-BE49-F238E27FC236}">
              <a16:creationId xmlns:a16="http://schemas.microsoft.com/office/drawing/2014/main" id="{6BFC9642-F01C-4950-B4C1-33DA2628C5B5}"/>
            </a:ext>
          </a:extLst>
        </xdr:cNvPr>
        <xdr:cNvSpPr txBox="1"/>
      </xdr:nvSpPr>
      <xdr:spPr>
        <a:xfrm>
          <a:off x="8702488" y="6232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607</xdr:row>
      <xdr:rowOff>0</xdr:rowOff>
    </xdr:from>
    <xdr:ext cx="194454" cy="557466"/>
    <xdr:sp macro="" textlink="">
      <xdr:nvSpPr>
        <xdr:cNvPr id="3542" name="TextBox 3541">
          <a:extLst>
            <a:ext uri="{FF2B5EF4-FFF2-40B4-BE49-F238E27FC236}">
              <a16:creationId xmlns:a16="http://schemas.microsoft.com/office/drawing/2014/main" id="{835AD136-A818-44FD-BD86-D623E5DD6C47}"/>
            </a:ext>
          </a:extLst>
        </xdr:cNvPr>
        <xdr:cNvSpPr txBox="1"/>
      </xdr:nvSpPr>
      <xdr:spPr>
        <a:xfrm>
          <a:off x="8702488" y="6232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607</xdr:row>
      <xdr:rowOff>0</xdr:rowOff>
    </xdr:from>
    <xdr:ext cx="194454" cy="557466"/>
    <xdr:sp macro="" textlink="">
      <xdr:nvSpPr>
        <xdr:cNvPr id="3543" name="TextBox 3542">
          <a:extLst>
            <a:ext uri="{FF2B5EF4-FFF2-40B4-BE49-F238E27FC236}">
              <a16:creationId xmlns:a16="http://schemas.microsoft.com/office/drawing/2014/main" id="{0EE26A70-CF81-458B-8A17-EF51A440B394}"/>
            </a:ext>
          </a:extLst>
        </xdr:cNvPr>
        <xdr:cNvSpPr txBox="1"/>
      </xdr:nvSpPr>
      <xdr:spPr>
        <a:xfrm>
          <a:off x="8702488" y="6232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607</xdr:row>
      <xdr:rowOff>0</xdr:rowOff>
    </xdr:from>
    <xdr:ext cx="194454" cy="557466"/>
    <xdr:sp macro="" textlink="">
      <xdr:nvSpPr>
        <xdr:cNvPr id="3544" name="TextBox 3543">
          <a:extLst>
            <a:ext uri="{FF2B5EF4-FFF2-40B4-BE49-F238E27FC236}">
              <a16:creationId xmlns:a16="http://schemas.microsoft.com/office/drawing/2014/main" id="{CF5B1A97-5BAB-4DE6-97F4-BB51E51AEDA4}"/>
            </a:ext>
          </a:extLst>
        </xdr:cNvPr>
        <xdr:cNvSpPr txBox="1"/>
      </xdr:nvSpPr>
      <xdr:spPr>
        <a:xfrm>
          <a:off x="8683438" y="6232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607</xdr:row>
      <xdr:rowOff>0</xdr:rowOff>
    </xdr:from>
    <xdr:ext cx="194454" cy="557466"/>
    <xdr:sp macro="" textlink="">
      <xdr:nvSpPr>
        <xdr:cNvPr id="3545" name="TextBox 3544">
          <a:extLst>
            <a:ext uri="{FF2B5EF4-FFF2-40B4-BE49-F238E27FC236}">
              <a16:creationId xmlns:a16="http://schemas.microsoft.com/office/drawing/2014/main" id="{706AA11A-448D-46DC-8D80-C3C3D4B231AA}"/>
            </a:ext>
          </a:extLst>
        </xdr:cNvPr>
        <xdr:cNvSpPr txBox="1"/>
      </xdr:nvSpPr>
      <xdr:spPr>
        <a:xfrm>
          <a:off x="8702488" y="6232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607</xdr:row>
      <xdr:rowOff>0</xdr:rowOff>
    </xdr:from>
    <xdr:ext cx="194454" cy="557466"/>
    <xdr:sp macro="" textlink="">
      <xdr:nvSpPr>
        <xdr:cNvPr id="3546" name="TextBox 3545">
          <a:extLst>
            <a:ext uri="{FF2B5EF4-FFF2-40B4-BE49-F238E27FC236}">
              <a16:creationId xmlns:a16="http://schemas.microsoft.com/office/drawing/2014/main" id="{FE6EB3B8-CD1E-4632-BCB2-A12E823055D2}"/>
            </a:ext>
          </a:extLst>
        </xdr:cNvPr>
        <xdr:cNvSpPr txBox="1"/>
      </xdr:nvSpPr>
      <xdr:spPr>
        <a:xfrm>
          <a:off x="8702488" y="6232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607</xdr:row>
      <xdr:rowOff>0</xdr:rowOff>
    </xdr:from>
    <xdr:ext cx="194454" cy="557466"/>
    <xdr:sp macro="" textlink="">
      <xdr:nvSpPr>
        <xdr:cNvPr id="3547" name="TextBox 3546">
          <a:extLst>
            <a:ext uri="{FF2B5EF4-FFF2-40B4-BE49-F238E27FC236}">
              <a16:creationId xmlns:a16="http://schemas.microsoft.com/office/drawing/2014/main" id="{E786CD03-5F5F-403E-8ACD-FF7431CECEAA}"/>
            </a:ext>
          </a:extLst>
        </xdr:cNvPr>
        <xdr:cNvSpPr txBox="1"/>
      </xdr:nvSpPr>
      <xdr:spPr>
        <a:xfrm>
          <a:off x="8702488" y="6232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607</xdr:row>
      <xdr:rowOff>0</xdr:rowOff>
    </xdr:from>
    <xdr:ext cx="194454" cy="557466"/>
    <xdr:sp macro="" textlink="">
      <xdr:nvSpPr>
        <xdr:cNvPr id="3548" name="TextBox 3547">
          <a:extLst>
            <a:ext uri="{FF2B5EF4-FFF2-40B4-BE49-F238E27FC236}">
              <a16:creationId xmlns:a16="http://schemas.microsoft.com/office/drawing/2014/main" id="{1793131B-5AA5-4271-8CA2-16334ED9B089}"/>
            </a:ext>
          </a:extLst>
        </xdr:cNvPr>
        <xdr:cNvSpPr txBox="1"/>
      </xdr:nvSpPr>
      <xdr:spPr>
        <a:xfrm>
          <a:off x="8702488" y="6232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607</xdr:row>
      <xdr:rowOff>0</xdr:rowOff>
    </xdr:from>
    <xdr:ext cx="194454" cy="557466"/>
    <xdr:sp macro="" textlink="">
      <xdr:nvSpPr>
        <xdr:cNvPr id="3549" name="TextBox 3548">
          <a:extLst>
            <a:ext uri="{FF2B5EF4-FFF2-40B4-BE49-F238E27FC236}">
              <a16:creationId xmlns:a16="http://schemas.microsoft.com/office/drawing/2014/main" id="{FFB48984-1210-440E-A6C0-5F611F9EFCA1}"/>
            </a:ext>
          </a:extLst>
        </xdr:cNvPr>
        <xdr:cNvSpPr txBox="1"/>
      </xdr:nvSpPr>
      <xdr:spPr>
        <a:xfrm>
          <a:off x="8702488" y="6232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607</xdr:row>
      <xdr:rowOff>0</xdr:rowOff>
    </xdr:from>
    <xdr:ext cx="194454" cy="557466"/>
    <xdr:sp macro="" textlink="">
      <xdr:nvSpPr>
        <xdr:cNvPr id="3550" name="TextBox 3549">
          <a:extLst>
            <a:ext uri="{FF2B5EF4-FFF2-40B4-BE49-F238E27FC236}">
              <a16:creationId xmlns:a16="http://schemas.microsoft.com/office/drawing/2014/main" id="{9DFCBC2B-D708-4279-8FD9-2735DAC15E7B}"/>
            </a:ext>
          </a:extLst>
        </xdr:cNvPr>
        <xdr:cNvSpPr txBox="1"/>
      </xdr:nvSpPr>
      <xdr:spPr>
        <a:xfrm>
          <a:off x="8702488" y="62322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608</xdr:row>
      <xdr:rowOff>0</xdr:rowOff>
    </xdr:from>
    <xdr:ext cx="194454" cy="557466"/>
    <xdr:sp macro="" textlink="">
      <xdr:nvSpPr>
        <xdr:cNvPr id="3551" name="TextBox 3550">
          <a:extLst>
            <a:ext uri="{FF2B5EF4-FFF2-40B4-BE49-F238E27FC236}">
              <a16:creationId xmlns:a16="http://schemas.microsoft.com/office/drawing/2014/main" id="{3EE59DD4-C59A-410D-B2F4-925CD67EE7CB}"/>
            </a:ext>
          </a:extLst>
        </xdr:cNvPr>
        <xdr:cNvSpPr txBox="1"/>
      </xdr:nvSpPr>
      <xdr:spPr>
        <a:xfrm>
          <a:off x="8683438" y="6308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608</xdr:row>
      <xdr:rowOff>0</xdr:rowOff>
    </xdr:from>
    <xdr:ext cx="194454" cy="557466"/>
    <xdr:sp macro="" textlink="">
      <xdr:nvSpPr>
        <xdr:cNvPr id="3552" name="TextBox 3551">
          <a:extLst>
            <a:ext uri="{FF2B5EF4-FFF2-40B4-BE49-F238E27FC236}">
              <a16:creationId xmlns:a16="http://schemas.microsoft.com/office/drawing/2014/main" id="{B437AA0A-B7AD-4354-8B3A-A8C7C0E98D6A}"/>
            </a:ext>
          </a:extLst>
        </xdr:cNvPr>
        <xdr:cNvSpPr txBox="1"/>
      </xdr:nvSpPr>
      <xdr:spPr>
        <a:xfrm>
          <a:off x="8702488" y="6308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608</xdr:row>
      <xdr:rowOff>0</xdr:rowOff>
    </xdr:from>
    <xdr:ext cx="194454" cy="557466"/>
    <xdr:sp macro="" textlink="">
      <xdr:nvSpPr>
        <xdr:cNvPr id="3553" name="TextBox 3552">
          <a:extLst>
            <a:ext uri="{FF2B5EF4-FFF2-40B4-BE49-F238E27FC236}">
              <a16:creationId xmlns:a16="http://schemas.microsoft.com/office/drawing/2014/main" id="{ED0C30FD-FEC6-4D02-84B2-08F92DD182C3}"/>
            </a:ext>
          </a:extLst>
        </xdr:cNvPr>
        <xdr:cNvSpPr txBox="1"/>
      </xdr:nvSpPr>
      <xdr:spPr>
        <a:xfrm>
          <a:off x="8702488" y="6308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608</xdr:row>
      <xdr:rowOff>0</xdr:rowOff>
    </xdr:from>
    <xdr:ext cx="194454" cy="557466"/>
    <xdr:sp macro="" textlink="">
      <xdr:nvSpPr>
        <xdr:cNvPr id="3554" name="TextBox 3553">
          <a:extLst>
            <a:ext uri="{FF2B5EF4-FFF2-40B4-BE49-F238E27FC236}">
              <a16:creationId xmlns:a16="http://schemas.microsoft.com/office/drawing/2014/main" id="{C3F44B39-CA96-4831-92C0-374640841EF1}"/>
            </a:ext>
          </a:extLst>
        </xdr:cNvPr>
        <xdr:cNvSpPr txBox="1"/>
      </xdr:nvSpPr>
      <xdr:spPr>
        <a:xfrm>
          <a:off x="8702488" y="6308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608</xdr:row>
      <xdr:rowOff>0</xdr:rowOff>
    </xdr:from>
    <xdr:ext cx="194454" cy="557466"/>
    <xdr:sp macro="" textlink="">
      <xdr:nvSpPr>
        <xdr:cNvPr id="3555" name="TextBox 3554">
          <a:extLst>
            <a:ext uri="{FF2B5EF4-FFF2-40B4-BE49-F238E27FC236}">
              <a16:creationId xmlns:a16="http://schemas.microsoft.com/office/drawing/2014/main" id="{1B7D3CB6-72BD-483E-BB12-921F5285B1E0}"/>
            </a:ext>
          </a:extLst>
        </xdr:cNvPr>
        <xdr:cNvSpPr txBox="1"/>
      </xdr:nvSpPr>
      <xdr:spPr>
        <a:xfrm>
          <a:off x="8702488" y="6308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608</xdr:row>
      <xdr:rowOff>0</xdr:rowOff>
    </xdr:from>
    <xdr:ext cx="194454" cy="557466"/>
    <xdr:sp macro="" textlink="">
      <xdr:nvSpPr>
        <xdr:cNvPr id="3556" name="TextBox 3555">
          <a:extLst>
            <a:ext uri="{FF2B5EF4-FFF2-40B4-BE49-F238E27FC236}">
              <a16:creationId xmlns:a16="http://schemas.microsoft.com/office/drawing/2014/main" id="{6AF94D30-B2BC-4997-815A-C75FEB05F825}"/>
            </a:ext>
          </a:extLst>
        </xdr:cNvPr>
        <xdr:cNvSpPr txBox="1"/>
      </xdr:nvSpPr>
      <xdr:spPr>
        <a:xfrm>
          <a:off x="8702488" y="6308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608</xdr:row>
      <xdr:rowOff>0</xdr:rowOff>
    </xdr:from>
    <xdr:ext cx="194454" cy="557466"/>
    <xdr:sp macro="" textlink="">
      <xdr:nvSpPr>
        <xdr:cNvPr id="3557" name="TextBox 3556">
          <a:extLst>
            <a:ext uri="{FF2B5EF4-FFF2-40B4-BE49-F238E27FC236}">
              <a16:creationId xmlns:a16="http://schemas.microsoft.com/office/drawing/2014/main" id="{21AC3828-5D36-4878-8DC6-B64F152D4B1C}"/>
            </a:ext>
          </a:extLst>
        </xdr:cNvPr>
        <xdr:cNvSpPr txBox="1"/>
      </xdr:nvSpPr>
      <xdr:spPr>
        <a:xfrm>
          <a:off x="8702488" y="6308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608</xdr:row>
      <xdr:rowOff>0</xdr:rowOff>
    </xdr:from>
    <xdr:ext cx="194454" cy="557466"/>
    <xdr:sp macro="" textlink="">
      <xdr:nvSpPr>
        <xdr:cNvPr id="3558" name="TextBox 3557">
          <a:extLst>
            <a:ext uri="{FF2B5EF4-FFF2-40B4-BE49-F238E27FC236}">
              <a16:creationId xmlns:a16="http://schemas.microsoft.com/office/drawing/2014/main" id="{08DFCEA1-90D4-4D1C-8419-3E6732BA5AB5}"/>
            </a:ext>
          </a:extLst>
        </xdr:cNvPr>
        <xdr:cNvSpPr txBox="1"/>
      </xdr:nvSpPr>
      <xdr:spPr>
        <a:xfrm>
          <a:off x="8683438" y="6308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608</xdr:row>
      <xdr:rowOff>0</xdr:rowOff>
    </xdr:from>
    <xdr:ext cx="194454" cy="557466"/>
    <xdr:sp macro="" textlink="">
      <xdr:nvSpPr>
        <xdr:cNvPr id="3559" name="TextBox 3558">
          <a:extLst>
            <a:ext uri="{FF2B5EF4-FFF2-40B4-BE49-F238E27FC236}">
              <a16:creationId xmlns:a16="http://schemas.microsoft.com/office/drawing/2014/main" id="{19B0E508-AC01-4C2E-A3B0-4F9851260B91}"/>
            </a:ext>
          </a:extLst>
        </xdr:cNvPr>
        <xdr:cNvSpPr txBox="1"/>
      </xdr:nvSpPr>
      <xdr:spPr>
        <a:xfrm>
          <a:off x="8702488" y="6308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608</xdr:row>
      <xdr:rowOff>0</xdr:rowOff>
    </xdr:from>
    <xdr:ext cx="194454" cy="557466"/>
    <xdr:sp macro="" textlink="">
      <xdr:nvSpPr>
        <xdr:cNvPr id="3560" name="TextBox 3559">
          <a:extLst>
            <a:ext uri="{FF2B5EF4-FFF2-40B4-BE49-F238E27FC236}">
              <a16:creationId xmlns:a16="http://schemas.microsoft.com/office/drawing/2014/main" id="{73965857-174E-4833-88CC-54478E67646C}"/>
            </a:ext>
          </a:extLst>
        </xdr:cNvPr>
        <xdr:cNvSpPr txBox="1"/>
      </xdr:nvSpPr>
      <xdr:spPr>
        <a:xfrm>
          <a:off x="8702488" y="6308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608</xdr:row>
      <xdr:rowOff>0</xdr:rowOff>
    </xdr:from>
    <xdr:ext cx="194454" cy="557466"/>
    <xdr:sp macro="" textlink="">
      <xdr:nvSpPr>
        <xdr:cNvPr id="3561" name="TextBox 3560">
          <a:extLst>
            <a:ext uri="{FF2B5EF4-FFF2-40B4-BE49-F238E27FC236}">
              <a16:creationId xmlns:a16="http://schemas.microsoft.com/office/drawing/2014/main" id="{D90414C9-DB4B-45D6-8EA3-C43E44773B4C}"/>
            </a:ext>
          </a:extLst>
        </xdr:cNvPr>
        <xdr:cNvSpPr txBox="1"/>
      </xdr:nvSpPr>
      <xdr:spPr>
        <a:xfrm>
          <a:off x="8702488" y="6308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608</xdr:row>
      <xdr:rowOff>0</xdr:rowOff>
    </xdr:from>
    <xdr:ext cx="194454" cy="557466"/>
    <xdr:sp macro="" textlink="">
      <xdr:nvSpPr>
        <xdr:cNvPr id="3562" name="TextBox 3561">
          <a:extLst>
            <a:ext uri="{FF2B5EF4-FFF2-40B4-BE49-F238E27FC236}">
              <a16:creationId xmlns:a16="http://schemas.microsoft.com/office/drawing/2014/main" id="{832900C1-E162-44EC-92F6-071CA0075588}"/>
            </a:ext>
          </a:extLst>
        </xdr:cNvPr>
        <xdr:cNvSpPr txBox="1"/>
      </xdr:nvSpPr>
      <xdr:spPr>
        <a:xfrm>
          <a:off x="8702488" y="6308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608</xdr:row>
      <xdr:rowOff>0</xdr:rowOff>
    </xdr:from>
    <xdr:ext cx="194454" cy="557466"/>
    <xdr:sp macro="" textlink="">
      <xdr:nvSpPr>
        <xdr:cNvPr id="3563" name="TextBox 3562">
          <a:extLst>
            <a:ext uri="{FF2B5EF4-FFF2-40B4-BE49-F238E27FC236}">
              <a16:creationId xmlns:a16="http://schemas.microsoft.com/office/drawing/2014/main" id="{502455F6-655E-4D92-B7BD-0F17F1A2FA49}"/>
            </a:ext>
          </a:extLst>
        </xdr:cNvPr>
        <xdr:cNvSpPr txBox="1"/>
      </xdr:nvSpPr>
      <xdr:spPr>
        <a:xfrm>
          <a:off x="8702488" y="6308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608</xdr:row>
      <xdr:rowOff>0</xdr:rowOff>
    </xdr:from>
    <xdr:ext cx="194454" cy="557466"/>
    <xdr:sp macro="" textlink="">
      <xdr:nvSpPr>
        <xdr:cNvPr id="3564" name="TextBox 3563">
          <a:extLst>
            <a:ext uri="{FF2B5EF4-FFF2-40B4-BE49-F238E27FC236}">
              <a16:creationId xmlns:a16="http://schemas.microsoft.com/office/drawing/2014/main" id="{171EA9B5-AFA9-418C-A61B-13CF619696B7}"/>
            </a:ext>
          </a:extLst>
        </xdr:cNvPr>
        <xdr:cNvSpPr txBox="1"/>
      </xdr:nvSpPr>
      <xdr:spPr>
        <a:xfrm>
          <a:off x="8702488" y="6308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608</xdr:row>
      <xdr:rowOff>0</xdr:rowOff>
    </xdr:from>
    <xdr:ext cx="194454" cy="557466"/>
    <xdr:sp macro="" textlink="">
      <xdr:nvSpPr>
        <xdr:cNvPr id="3565" name="TextBox 3564">
          <a:extLst>
            <a:ext uri="{FF2B5EF4-FFF2-40B4-BE49-F238E27FC236}">
              <a16:creationId xmlns:a16="http://schemas.microsoft.com/office/drawing/2014/main" id="{334E0BD0-4589-4600-8F8E-AF0DA71A7A19}"/>
            </a:ext>
          </a:extLst>
        </xdr:cNvPr>
        <xdr:cNvSpPr txBox="1"/>
      </xdr:nvSpPr>
      <xdr:spPr>
        <a:xfrm>
          <a:off x="8683438" y="6308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608</xdr:row>
      <xdr:rowOff>0</xdr:rowOff>
    </xdr:from>
    <xdr:ext cx="194454" cy="557466"/>
    <xdr:sp macro="" textlink="">
      <xdr:nvSpPr>
        <xdr:cNvPr id="3566" name="TextBox 3565">
          <a:extLst>
            <a:ext uri="{FF2B5EF4-FFF2-40B4-BE49-F238E27FC236}">
              <a16:creationId xmlns:a16="http://schemas.microsoft.com/office/drawing/2014/main" id="{FC626EB8-25BA-4564-822D-FBE02BFC34C3}"/>
            </a:ext>
          </a:extLst>
        </xdr:cNvPr>
        <xdr:cNvSpPr txBox="1"/>
      </xdr:nvSpPr>
      <xdr:spPr>
        <a:xfrm>
          <a:off x="8702488" y="6308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608</xdr:row>
      <xdr:rowOff>0</xdr:rowOff>
    </xdr:from>
    <xdr:ext cx="194454" cy="557466"/>
    <xdr:sp macro="" textlink="">
      <xdr:nvSpPr>
        <xdr:cNvPr id="3567" name="TextBox 3566">
          <a:extLst>
            <a:ext uri="{FF2B5EF4-FFF2-40B4-BE49-F238E27FC236}">
              <a16:creationId xmlns:a16="http://schemas.microsoft.com/office/drawing/2014/main" id="{018D01FD-8B60-4D6B-8319-6E2CA902AB50}"/>
            </a:ext>
          </a:extLst>
        </xdr:cNvPr>
        <xdr:cNvSpPr txBox="1"/>
      </xdr:nvSpPr>
      <xdr:spPr>
        <a:xfrm>
          <a:off x="8702488" y="6308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608</xdr:row>
      <xdr:rowOff>0</xdr:rowOff>
    </xdr:from>
    <xdr:ext cx="194454" cy="557466"/>
    <xdr:sp macro="" textlink="">
      <xdr:nvSpPr>
        <xdr:cNvPr id="3568" name="TextBox 3567">
          <a:extLst>
            <a:ext uri="{FF2B5EF4-FFF2-40B4-BE49-F238E27FC236}">
              <a16:creationId xmlns:a16="http://schemas.microsoft.com/office/drawing/2014/main" id="{EE233C09-383F-4103-BE53-FE8F237050B6}"/>
            </a:ext>
          </a:extLst>
        </xdr:cNvPr>
        <xdr:cNvSpPr txBox="1"/>
      </xdr:nvSpPr>
      <xdr:spPr>
        <a:xfrm>
          <a:off x="8702488" y="6308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608</xdr:row>
      <xdr:rowOff>0</xdr:rowOff>
    </xdr:from>
    <xdr:ext cx="194454" cy="557466"/>
    <xdr:sp macro="" textlink="">
      <xdr:nvSpPr>
        <xdr:cNvPr id="3569" name="TextBox 3568">
          <a:extLst>
            <a:ext uri="{FF2B5EF4-FFF2-40B4-BE49-F238E27FC236}">
              <a16:creationId xmlns:a16="http://schemas.microsoft.com/office/drawing/2014/main" id="{CECBC1C1-077D-4998-AF75-B9D19890BC04}"/>
            </a:ext>
          </a:extLst>
        </xdr:cNvPr>
        <xdr:cNvSpPr txBox="1"/>
      </xdr:nvSpPr>
      <xdr:spPr>
        <a:xfrm>
          <a:off x="8702488" y="6308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608</xdr:row>
      <xdr:rowOff>0</xdr:rowOff>
    </xdr:from>
    <xdr:ext cx="194454" cy="557466"/>
    <xdr:sp macro="" textlink="">
      <xdr:nvSpPr>
        <xdr:cNvPr id="3570" name="TextBox 3569">
          <a:extLst>
            <a:ext uri="{FF2B5EF4-FFF2-40B4-BE49-F238E27FC236}">
              <a16:creationId xmlns:a16="http://schemas.microsoft.com/office/drawing/2014/main" id="{D0372AAB-C6D0-47FB-8659-0B5F792E5D00}"/>
            </a:ext>
          </a:extLst>
        </xdr:cNvPr>
        <xdr:cNvSpPr txBox="1"/>
      </xdr:nvSpPr>
      <xdr:spPr>
        <a:xfrm>
          <a:off x="8702488" y="6308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608</xdr:row>
      <xdr:rowOff>0</xdr:rowOff>
    </xdr:from>
    <xdr:ext cx="194454" cy="557466"/>
    <xdr:sp macro="" textlink="">
      <xdr:nvSpPr>
        <xdr:cNvPr id="3571" name="TextBox 3570">
          <a:extLst>
            <a:ext uri="{FF2B5EF4-FFF2-40B4-BE49-F238E27FC236}">
              <a16:creationId xmlns:a16="http://schemas.microsoft.com/office/drawing/2014/main" id="{77BAA0A1-9DA8-4C9D-A0D3-5C12407649E4}"/>
            </a:ext>
          </a:extLst>
        </xdr:cNvPr>
        <xdr:cNvSpPr txBox="1"/>
      </xdr:nvSpPr>
      <xdr:spPr>
        <a:xfrm>
          <a:off x="8702488" y="6308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608</xdr:row>
      <xdr:rowOff>0</xdr:rowOff>
    </xdr:from>
    <xdr:ext cx="194454" cy="557466"/>
    <xdr:sp macro="" textlink="">
      <xdr:nvSpPr>
        <xdr:cNvPr id="3572" name="TextBox 3571">
          <a:extLst>
            <a:ext uri="{FF2B5EF4-FFF2-40B4-BE49-F238E27FC236}">
              <a16:creationId xmlns:a16="http://schemas.microsoft.com/office/drawing/2014/main" id="{3DDCE2B1-96F8-4083-A183-F3997DEFC54C}"/>
            </a:ext>
          </a:extLst>
        </xdr:cNvPr>
        <xdr:cNvSpPr txBox="1"/>
      </xdr:nvSpPr>
      <xdr:spPr>
        <a:xfrm>
          <a:off x="8683438" y="6308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608</xdr:row>
      <xdr:rowOff>0</xdr:rowOff>
    </xdr:from>
    <xdr:ext cx="194454" cy="557466"/>
    <xdr:sp macro="" textlink="">
      <xdr:nvSpPr>
        <xdr:cNvPr id="3573" name="TextBox 3572">
          <a:extLst>
            <a:ext uri="{FF2B5EF4-FFF2-40B4-BE49-F238E27FC236}">
              <a16:creationId xmlns:a16="http://schemas.microsoft.com/office/drawing/2014/main" id="{0A4890BF-A0FE-48D0-A09F-566E7C7AF676}"/>
            </a:ext>
          </a:extLst>
        </xdr:cNvPr>
        <xdr:cNvSpPr txBox="1"/>
      </xdr:nvSpPr>
      <xdr:spPr>
        <a:xfrm>
          <a:off x="8702488" y="6308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608</xdr:row>
      <xdr:rowOff>0</xdr:rowOff>
    </xdr:from>
    <xdr:ext cx="194454" cy="557466"/>
    <xdr:sp macro="" textlink="">
      <xdr:nvSpPr>
        <xdr:cNvPr id="3574" name="TextBox 3573">
          <a:extLst>
            <a:ext uri="{FF2B5EF4-FFF2-40B4-BE49-F238E27FC236}">
              <a16:creationId xmlns:a16="http://schemas.microsoft.com/office/drawing/2014/main" id="{D8A7CC1D-E5B3-4C7B-8330-E6B04168CF1E}"/>
            </a:ext>
          </a:extLst>
        </xdr:cNvPr>
        <xdr:cNvSpPr txBox="1"/>
      </xdr:nvSpPr>
      <xdr:spPr>
        <a:xfrm>
          <a:off x="8702488" y="6308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608</xdr:row>
      <xdr:rowOff>0</xdr:rowOff>
    </xdr:from>
    <xdr:ext cx="194454" cy="557466"/>
    <xdr:sp macro="" textlink="">
      <xdr:nvSpPr>
        <xdr:cNvPr id="3575" name="TextBox 3574">
          <a:extLst>
            <a:ext uri="{FF2B5EF4-FFF2-40B4-BE49-F238E27FC236}">
              <a16:creationId xmlns:a16="http://schemas.microsoft.com/office/drawing/2014/main" id="{B687A5AB-2E10-4631-8AF8-85C7C16E3E2A}"/>
            </a:ext>
          </a:extLst>
        </xdr:cNvPr>
        <xdr:cNvSpPr txBox="1"/>
      </xdr:nvSpPr>
      <xdr:spPr>
        <a:xfrm>
          <a:off x="8702488" y="6308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608</xdr:row>
      <xdr:rowOff>0</xdr:rowOff>
    </xdr:from>
    <xdr:ext cx="194454" cy="557466"/>
    <xdr:sp macro="" textlink="">
      <xdr:nvSpPr>
        <xdr:cNvPr id="3576" name="TextBox 3575">
          <a:extLst>
            <a:ext uri="{FF2B5EF4-FFF2-40B4-BE49-F238E27FC236}">
              <a16:creationId xmlns:a16="http://schemas.microsoft.com/office/drawing/2014/main" id="{DDA8D240-C758-48AD-9C37-AA0FD5F8705A}"/>
            </a:ext>
          </a:extLst>
        </xdr:cNvPr>
        <xdr:cNvSpPr txBox="1"/>
      </xdr:nvSpPr>
      <xdr:spPr>
        <a:xfrm>
          <a:off x="8702488" y="6308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608</xdr:row>
      <xdr:rowOff>0</xdr:rowOff>
    </xdr:from>
    <xdr:ext cx="194454" cy="557466"/>
    <xdr:sp macro="" textlink="">
      <xdr:nvSpPr>
        <xdr:cNvPr id="3577" name="TextBox 3576">
          <a:extLst>
            <a:ext uri="{FF2B5EF4-FFF2-40B4-BE49-F238E27FC236}">
              <a16:creationId xmlns:a16="http://schemas.microsoft.com/office/drawing/2014/main" id="{68766FAB-2FAF-44FB-AF74-19DA5660649A}"/>
            </a:ext>
          </a:extLst>
        </xdr:cNvPr>
        <xdr:cNvSpPr txBox="1"/>
      </xdr:nvSpPr>
      <xdr:spPr>
        <a:xfrm>
          <a:off x="8702488" y="6308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608</xdr:row>
      <xdr:rowOff>0</xdr:rowOff>
    </xdr:from>
    <xdr:ext cx="194454" cy="557466"/>
    <xdr:sp macro="" textlink="">
      <xdr:nvSpPr>
        <xdr:cNvPr id="3578" name="TextBox 3577">
          <a:extLst>
            <a:ext uri="{FF2B5EF4-FFF2-40B4-BE49-F238E27FC236}">
              <a16:creationId xmlns:a16="http://schemas.microsoft.com/office/drawing/2014/main" id="{3AB8B7C4-B300-45B9-A0FB-55E2F9BEB3BD}"/>
            </a:ext>
          </a:extLst>
        </xdr:cNvPr>
        <xdr:cNvSpPr txBox="1"/>
      </xdr:nvSpPr>
      <xdr:spPr>
        <a:xfrm>
          <a:off x="8702488" y="63084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609</xdr:row>
      <xdr:rowOff>0</xdr:rowOff>
    </xdr:from>
    <xdr:ext cx="194454" cy="557466"/>
    <xdr:sp macro="" textlink="">
      <xdr:nvSpPr>
        <xdr:cNvPr id="3579" name="TextBox 3578">
          <a:extLst>
            <a:ext uri="{FF2B5EF4-FFF2-40B4-BE49-F238E27FC236}">
              <a16:creationId xmlns:a16="http://schemas.microsoft.com/office/drawing/2014/main" id="{FE4447DC-895C-4983-860D-FC82C651321C}"/>
            </a:ext>
          </a:extLst>
        </xdr:cNvPr>
        <xdr:cNvSpPr txBox="1"/>
      </xdr:nvSpPr>
      <xdr:spPr>
        <a:xfrm>
          <a:off x="8683438" y="6384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609</xdr:row>
      <xdr:rowOff>0</xdr:rowOff>
    </xdr:from>
    <xdr:ext cx="194454" cy="557466"/>
    <xdr:sp macro="" textlink="">
      <xdr:nvSpPr>
        <xdr:cNvPr id="3580" name="TextBox 3579">
          <a:extLst>
            <a:ext uri="{FF2B5EF4-FFF2-40B4-BE49-F238E27FC236}">
              <a16:creationId xmlns:a16="http://schemas.microsoft.com/office/drawing/2014/main" id="{09ECF25A-20C7-4087-AA36-C5D6B323A947}"/>
            </a:ext>
          </a:extLst>
        </xdr:cNvPr>
        <xdr:cNvSpPr txBox="1"/>
      </xdr:nvSpPr>
      <xdr:spPr>
        <a:xfrm>
          <a:off x="8702488" y="6384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609</xdr:row>
      <xdr:rowOff>0</xdr:rowOff>
    </xdr:from>
    <xdr:ext cx="194454" cy="557466"/>
    <xdr:sp macro="" textlink="">
      <xdr:nvSpPr>
        <xdr:cNvPr id="3581" name="TextBox 3580">
          <a:extLst>
            <a:ext uri="{FF2B5EF4-FFF2-40B4-BE49-F238E27FC236}">
              <a16:creationId xmlns:a16="http://schemas.microsoft.com/office/drawing/2014/main" id="{681B7F14-5620-481A-952F-33E5140BE675}"/>
            </a:ext>
          </a:extLst>
        </xdr:cNvPr>
        <xdr:cNvSpPr txBox="1"/>
      </xdr:nvSpPr>
      <xdr:spPr>
        <a:xfrm>
          <a:off x="8702488" y="6384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609</xdr:row>
      <xdr:rowOff>0</xdr:rowOff>
    </xdr:from>
    <xdr:ext cx="194454" cy="557466"/>
    <xdr:sp macro="" textlink="">
      <xdr:nvSpPr>
        <xdr:cNvPr id="3582" name="TextBox 3581">
          <a:extLst>
            <a:ext uri="{FF2B5EF4-FFF2-40B4-BE49-F238E27FC236}">
              <a16:creationId xmlns:a16="http://schemas.microsoft.com/office/drawing/2014/main" id="{10A7126F-AC1D-47DC-BD47-9923017BEF80}"/>
            </a:ext>
          </a:extLst>
        </xdr:cNvPr>
        <xdr:cNvSpPr txBox="1"/>
      </xdr:nvSpPr>
      <xdr:spPr>
        <a:xfrm>
          <a:off x="8702488" y="6384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609</xdr:row>
      <xdr:rowOff>0</xdr:rowOff>
    </xdr:from>
    <xdr:ext cx="194454" cy="557466"/>
    <xdr:sp macro="" textlink="">
      <xdr:nvSpPr>
        <xdr:cNvPr id="3583" name="TextBox 3582">
          <a:extLst>
            <a:ext uri="{FF2B5EF4-FFF2-40B4-BE49-F238E27FC236}">
              <a16:creationId xmlns:a16="http://schemas.microsoft.com/office/drawing/2014/main" id="{C2D565F9-6B02-4CBC-A81C-A5FA43228F4E}"/>
            </a:ext>
          </a:extLst>
        </xdr:cNvPr>
        <xdr:cNvSpPr txBox="1"/>
      </xdr:nvSpPr>
      <xdr:spPr>
        <a:xfrm>
          <a:off x="8702488" y="6384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609</xdr:row>
      <xdr:rowOff>0</xdr:rowOff>
    </xdr:from>
    <xdr:ext cx="194454" cy="557466"/>
    <xdr:sp macro="" textlink="">
      <xdr:nvSpPr>
        <xdr:cNvPr id="3584" name="TextBox 3583">
          <a:extLst>
            <a:ext uri="{FF2B5EF4-FFF2-40B4-BE49-F238E27FC236}">
              <a16:creationId xmlns:a16="http://schemas.microsoft.com/office/drawing/2014/main" id="{88F829A7-8139-4480-A912-5772CA3054A9}"/>
            </a:ext>
          </a:extLst>
        </xdr:cNvPr>
        <xdr:cNvSpPr txBox="1"/>
      </xdr:nvSpPr>
      <xdr:spPr>
        <a:xfrm>
          <a:off x="8702488" y="6384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609</xdr:row>
      <xdr:rowOff>0</xdr:rowOff>
    </xdr:from>
    <xdr:ext cx="194454" cy="557466"/>
    <xdr:sp macro="" textlink="">
      <xdr:nvSpPr>
        <xdr:cNvPr id="3585" name="TextBox 3584">
          <a:extLst>
            <a:ext uri="{FF2B5EF4-FFF2-40B4-BE49-F238E27FC236}">
              <a16:creationId xmlns:a16="http://schemas.microsoft.com/office/drawing/2014/main" id="{C9735272-1BBC-46D3-AE3A-3B2A8262EB98}"/>
            </a:ext>
          </a:extLst>
        </xdr:cNvPr>
        <xdr:cNvSpPr txBox="1"/>
      </xdr:nvSpPr>
      <xdr:spPr>
        <a:xfrm>
          <a:off x="8702488" y="6384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609</xdr:row>
      <xdr:rowOff>0</xdr:rowOff>
    </xdr:from>
    <xdr:ext cx="194454" cy="557466"/>
    <xdr:sp macro="" textlink="">
      <xdr:nvSpPr>
        <xdr:cNvPr id="3586" name="TextBox 3585">
          <a:extLst>
            <a:ext uri="{FF2B5EF4-FFF2-40B4-BE49-F238E27FC236}">
              <a16:creationId xmlns:a16="http://schemas.microsoft.com/office/drawing/2014/main" id="{16573D59-BD12-4ACC-87E9-F3DC8DAAEFDD}"/>
            </a:ext>
          </a:extLst>
        </xdr:cNvPr>
        <xdr:cNvSpPr txBox="1"/>
      </xdr:nvSpPr>
      <xdr:spPr>
        <a:xfrm>
          <a:off x="8683438" y="6384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609</xdr:row>
      <xdr:rowOff>0</xdr:rowOff>
    </xdr:from>
    <xdr:ext cx="194454" cy="557466"/>
    <xdr:sp macro="" textlink="">
      <xdr:nvSpPr>
        <xdr:cNvPr id="3587" name="TextBox 3586">
          <a:extLst>
            <a:ext uri="{FF2B5EF4-FFF2-40B4-BE49-F238E27FC236}">
              <a16:creationId xmlns:a16="http://schemas.microsoft.com/office/drawing/2014/main" id="{E73B8650-1D20-49D3-A195-E828AF289622}"/>
            </a:ext>
          </a:extLst>
        </xdr:cNvPr>
        <xdr:cNvSpPr txBox="1"/>
      </xdr:nvSpPr>
      <xdr:spPr>
        <a:xfrm>
          <a:off x="8702488" y="6384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609</xdr:row>
      <xdr:rowOff>0</xdr:rowOff>
    </xdr:from>
    <xdr:ext cx="194454" cy="557466"/>
    <xdr:sp macro="" textlink="">
      <xdr:nvSpPr>
        <xdr:cNvPr id="3588" name="TextBox 3587">
          <a:extLst>
            <a:ext uri="{FF2B5EF4-FFF2-40B4-BE49-F238E27FC236}">
              <a16:creationId xmlns:a16="http://schemas.microsoft.com/office/drawing/2014/main" id="{E4B035ED-4145-4D41-A1F3-A3280B8C522E}"/>
            </a:ext>
          </a:extLst>
        </xdr:cNvPr>
        <xdr:cNvSpPr txBox="1"/>
      </xdr:nvSpPr>
      <xdr:spPr>
        <a:xfrm>
          <a:off x="8702488" y="6384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609</xdr:row>
      <xdr:rowOff>0</xdr:rowOff>
    </xdr:from>
    <xdr:ext cx="194454" cy="557466"/>
    <xdr:sp macro="" textlink="">
      <xdr:nvSpPr>
        <xdr:cNvPr id="3589" name="TextBox 3588">
          <a:extLst>
            <a:ext uri="{FF2B5EF4-FFF2-40B4-BE49-F238E27FC236}">
              <a16:creationId xmlns:a16="http://schemas.microsoft.com/office/drawing/2014/main" id="{C3C75660-45FD-4C9E-819D-61C295DB051A}"/>
            </a:ext>
          </a:extLst>
        </xdr:cNvPr>
        <xdr:cNvSpPr txBox="1"/>
      </xdr:nvSpPr>
      <xdr:spPr>
        <a:xfrm>
          <a:off x="8702488" y="6384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609</xdr:row>
      <xdr:rowOff>0</xdr:rowOff>
    </xdr:from>
    <xdr:ext cx="194454" cy="557466"/>
    <xdr:sp macro="" textlink="">
      <xdr:nvSpPr>
        <xdr:cNvPr id="3590" name="TextBox 3589">
          <a:extLst>
            <a:ext uri="{FF2B5EF4-FFF2-40B4-BE49-F238E27FC236}">
              <a16:creationId xmlns:a16="http://schemas.microsoft.com/office/drawing/2014/main" id="{246F08C3-7CE0-4E5E-BF58-566CFC671216}"/>
            </a:ext>
          </a:extLst>
        </xdr:cNvPr>
        <xdr:cNvSpPr txBox="1"/>
      </xdr:nvSpPr>
      <xdr:spPr>
        <a:xfrm>
          <a:off x="8702488" y="6384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609</xdr:row>
      <xdr:rowOff>0</xdr:rowOff>
    </xdr:from>
    <xdr:ext cx="194454" cy="557466"/>
    <xdr:sp macro="" textlink="">
      <xdr:nvSpPr>
        <xdr:cNvPr id="3591" name="TextBox 3590">
          <a:extLst>
            <a:ext uri="{FF2B5EF4-FFF2-40B4-BE49-F238E27FC236}">
              <a16:creationId xmlns:a16="http://schemas.microsoft.com/office/drawing/2014/main" id="{C5339485-C411-40EF-9EDB-3EB3487915C3}"/>
            </a:ext>
          </a:extLst>
        </xdr:cNvPr>
        <xdr:cNvSpPr txBox="1"/>
      </xdr:nvSpPr>
      <xdr:spPr>
        <a:xfrm>
          <a:off x="8702488" y="6384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609</xdr:row>
      <xdr:rowOff>0</xdr:rowOff>
    </xdr:from>
    <xdr:ext cx="194454" cy="557466"/>
    <xdr:sp macro="" textlink="">
      <xdr:nvSpPr>
        <xdr:cNvPr id="3592" name="TextBox 3591">
          <a:extLst>
            <a:ext uri="{FF2B5EF4-FFF2-40B4-BE49-F238E27FC236}">
              <a16:creationId xmlns:a16="http://schemas.microsoft.com/office/drawing/2014/main" id="{13B70DAF-D71D-43B3-BF1E-AA440CAE384F}"/>
            </a:ext>
          </a:extLst>
        </xdr:cNvPr>
        <xdr:cNvSpPr txBox="1"/>
      </xdr:nvSpPr>
      <xdr:spPr>
        <a:xfrm>
          <a:off x="8702488" y="6384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609</xdr:row>
      <xdr:rowOff>0</xdr:rowOff>
    </xdr:from>
    <xdr:ext cx="194454" cy="557466"/>
    <xdr:sp macro="" textlink="">
      <xdr:nvSpPr>
        <xdr:cNvPr id="3593" name="TextBox 3592">
          <a:extLst>
            <a:ext uri="{FF2B5EF4-FFF2-40B4-BE49-F238E27FC236}">
              <a16:creationId xmlns:a16="http://schemas.microsoft.com/office/drawing/2014/main" id="{274843D5-CBDF-47D9-B1F1-D08A7928A2BF}"/>
            </a:ext>
          </a:extLst>
        </xdr:cNvPr>
        <xdr:cNvSpPr txBox="1"/>
      </xdr:nvSpPr>
      <xdr:spPr>
        <a:xfrm>
          <a:off x="8683438" y="6384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609</xdr:row>
      <xdr:rowOff>0</xdr:rowOff>
    </xdr:from>
    <xdr:ext cx="194454" cy="557466"/>
    <xdr:sp macro="" textlink="">
      <xdr:nvSpPr>
        <xdr:cNvPr id="3594" name="TextBox 3593">
          <a:extLst>
            <a:ext uri="{FF2B5EF4-FFF2-40B4-BE49-F238E27FC236}">
              <a16:creationId xmlns:a16="http://schemas.microsoft.com/office/drawing/2014/main" id="{4525BA4D-F11C-43B6-9243-97199EF3D40A}"/>
            </a:ext>
          </a:extLst>
        </xdr:cNvPr>
        <xdr:cNvSpPr txBox="1"/>
      </xdr:nvSpPr>
      <xdr:spPr>
        <a:xfrm>
          <a:off x="8702488" y="6384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609</xdr:row>
      <xdr:rowOff>0</xdr:rowOff>
    </xdr:from>
    <xdr:ext cx="194454" cy="557466"/>
    <xdr:sp macro="" textlink="">
      <xdr:nvSpPr>
        <xdr:cNvPr id="3595" name="TextBox 3594">
          <a:extLst>
            <a:ext uri="{FF2B5EF4-FFF2-40B4-BE49-F238E27FC236}">
              <a16:creationId xmlns:a16="http://schemas.microsoft.com/office/drawing/2014/main" id="{04548E4B-2109-43E6-85E8-B49A52692D97}"/>
            </a:ext>
          </a:extLst>
        </xdr:cNvPr>
        <xdr:cNvSpPr txBox="1"/>
      </xdr:nvSpPr>
      <xdr:spPr>
        <a:xfrm>
          <a:off x="8702488" y="6384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609</xdr:row>
      <xdr:rowOff>0</xdr:rowOff>
    </xdr:from>
    <xdr:ext cx="194454" cy="557466"/>
    <xdr:sp macro="" textlink="">
      <xdr:nvSpPr>
        <xdr:cNvPr id="3596" name="TextBox 3595">
          <a:extLst>
            <a:ext uri="{FF2B5EF4-FFF2-40B4-BE49-F238E27FC236}">
              <a16:creationId xmlns:a16="http://schemas.microsoft.com/office/drawing/2014/main" id="{544E8534-5319-4158-82E1-83EE50F5FCFD}"/>
            </a:ext>
          </a:extLst>
        </xdr:cNvPr>
        <xdr:cNvSpPr txBox="1"/>
      </xdr:nvSpPr>
      <xdr:spPr>
        <a:xfrm>
          <a:off x="8702488" y="6384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609</xdr:row>
      <xdr:rowOff>0</xdr:rowOff>
    </xdr:from>
    <xdr:ext cx="194454" cy="557466"/>
    <xdr:sp macro="" textlink="">
      <xdr:nvSpPr>
        <xdr:cNvPr id="3597" name="TextBox 3596">
          <a:extLst>
            <a:ext uri="{FF2B5EF4-FFF2-40B4-BE49-F238E27FC236}">
              <a16:creationId xmlns:a16="http://schemas.microsoft.com/office/drawing/2014/main" id="{A33D03E3-D86B-48EF-A94C-F51CA0681CB7}"/>
            </a:ext>
          </a:extLst>
        </xdr:cNvPr>
        <xdr:cNvSpPr txBox="1"/>
      </xdr:nvSpPr>
      <xdr:spPr>
        <a:xfrm>
          <a:off x="8702488" y="6384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609</xdr:row>
      <xdr:rowOff>0</xdr:rowOff>
    </xdr:from>
    <xdr:ext cx="194454" cy="557466"/>
    <xdr:sp macro="" textlink="">
      <xdr:nvSpPr>
        <xdr:cNvPr id="3598" name="TextBox 3597">
          <a:extLst>
            <a:ext uri="{FF2B5EF4-FFF2-40B4-BE49-F238E27FC236}">
              <a16:creationId xmlns:a16="http://schemas.microsoft.com/office/drawing/2014/main" id="{DCBEC021-BAF3-49E6-9691-DFD46055C4F3}"/>
            </a:ext>
          </a:extLst>
        </xdr:cNvPr>
        <xdr:cNvSpPr txBox="1"/>
      </xdr:nvSpPr>
      <xdr:spPr>
        <a:xfrm>
          <a:off x="8702488" y="6384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609</xdr:row>
      <xdr:rowOff>0</xdr:rowOff>
    </xdr:from>
    <xdr:ext cx="194454" cy="557466"/>
    <xdr:sp macro="" textlink="">
      <xdr:nvSpPr>
        <xdr:cNvPr id="3599" name="TextBox 3598">
          <a:extLst>
            <a:ext uri="{FF2B5EF4-FFF2-40B4-BE49-F238E27FC236}">
              <a16:creationId xmlns:a16="http://schemas.microsoft.com/office/drawing/2014/main" id="{678E612F-BE35-43A7-B568-F01E34DB639F}"/>
            </a:ext>
          </a:extLst>
        </xdr:cNvPr>
        <xdr:cNvSpPr txBox="1"/>
      </xdr:nvSpPr>
      <xdr:spPr>
        <a:xfrm>
          <a:off x="8702488" y="6384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609</xdr:row>
      <xdr:rowOff>0</xdr:rowOff>
    </xdr:from>
    <xdr:ext cx="194454" cy="557466"/>
    <xdr:sp macro="" textlink="">
      <xdr:nvSpPr>
        <xdr:cNvPr id="3600" name="TextBox 3599">
          <a:extLst>
            <a:ext uri="{FF2B5EF4-FFF2-40B4-BE49-F238E27FC236}">
              <a16:creationId xmlns:a16="http://schemas.microsoft.com/office/drawing/2014/main" id="{66B83B4D-1ACE-438D-ADBB-15C4472F96E8}"/>
            </a:ext>
          </a:extLst>
        </xdr:cNvPr>
        <xdr:cNvSpPr txBox="1"/>
      </xdr:nvSpPr>
      <xdr:spPr>
        <a:xfrm>
          <a:off x="8683438" y="6384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609</xdr:row>
      <xdr:rowOff>0</xdr:rowOff>
    </xdr:from>
    <xdr:ext cx="194454" cy="557466"/>
    <xdr:sp macro="" textlink="">
      <xdr:nvSpPr>
        <xdr:cNvPr id="3601" name="TextBox 3600">
          <a:extLst>
            <a:ext uri="{FF2B5EF4-FFF2-40B4-BE49-F238E27FC236}">
              <a16:creationId xmlns:a16="http://schemas.microsoft.com/office/drawing/2014/main" id="{8B62471F-1F78-4209-A1BF-C60B063327FC}"/>
            </a:ext>
          </a:extLst>
        </xdr:cNvPr>
        <xdr:cNvSpPr txBox="1"/>
      </xdr:nvSpPr>
      <xdr:spPr>
        <a:xfrm>
          <a:off x="8702488" y="6384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609</xdr:row>
      <xdr:rowOff>0</xdr:rowOff>
    </xdr:from>
    <xdr:ext cx="194454" cy="557466"/>
    <xdr:sp macro="" textlink="">
      <xdr:nvSpPr>
        <xdr:cNvPr id="3602" name="TextBox 3601">
          <a:extLst>
            <a:ext uri="{FF2B5EF4-FFF2-40B4-BE49-F238E27FC236}">
              <a16:creationId xmlns:a16="http://schemas.microsoft.com/office/drawing/2014/main" id="{1B3A24A1-5B12-47DE-8101-1C2E8CF4306E}"/>
            </a:ext>
          </a:extLst>
        </xdr:cNvPr>
        <xdr:cNvSpPr txBox="1"/>
      </xdr:nvSpPr>
      <xdr:spPr>
        <a:xfrm>
          <a:off x="8702488" y="6384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609</xdr:row>
      <xdr:rowOff>0</xdr:rowOff>
    </xdr:from>
    <xdr:ext cx="194454" cy="557466"/>
    <xdr:sp macro="" textlink="">
      <xdr:nvSpPr>
        <xdr:cNvPr id="3603" name="TextBox 3602">
          <a:extLst>
            <a:ext uri="{FF2B5EF4-FFF2-40B4-BE49-F238E27FC236}">
              <a16:creationId xmlns:a16="http://schemas.microsoft.com/office/drawing/2014/main" id="{2F0D5AAC-0840-4DBE-B2FC-384DC15449E4}"/>
            </a:ext>
          </a:extLst>
        </xdr:cNvPr>
        <xdr:cNvSpPr txBox="1"/>
      </xdr:nvSpPr>
      <xdr:spPr>
        <a:xfrm>
          <a:off x="8702488" y="6384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609</xdr:row>
      <xdr:rowOff>0</xdr:rowOff>
    </xdr:from>
    <xdr:ext cx="194454" cy="557466"/>
    <xdr:sp macro="" textlink="">
      <xdr:nvSpPr>
        <xdr:cNvPr id="3604" name="TextBox 3603">
          <a:extLst>
            <a:ext uri="{FF2B5EF4-FFF2-40B4-BE49-F238E27FC236}">
              <a16:creationId xmlns:a16="http://schemas.microsoft.com/office/drawing/2014/main" id="{0A0484DC-0C44-4B5F-8E44-C0E48E9EC111}"/>
            </a:ext>
          </a:extLst>
        </xdr:cNvPr>
        <xdr:cNvSpPr txBox="1"/>
      </xdr:nvSpPr>
      <xdr:spPr>
        <a:xfrm>
          <a:off x="8702488" y="6384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609</xdr:row>
      <xdr:rowOff>0</xdr:rowOff>
    </xdr:from>
    <xdr:ext cx="194454" cy="557466"/>
    <xdr:sp macro="" textlink="">
      <xdr:nvSpPr>
        <xdr:cNvPr id="3605" name="TextBox 3604">
          <a:extLst>
            <a:ext uri="{FF2B5EF4-FFF2-40B4-BE49-F238E27FC236}">
              <a16:creationId xmlns:a16="http://schemas.microsoft.com/office/drawing/2014/main" id="{63893520-8ACE-41A5-8D4F-39875907712A}"/>
            </a:ext>
          </a:extLst>
        </xdr:cNvPr>
        <xdr:cNvSpPr txBox="1"/>
      </xdr:nvSpPr>
      <xdr:spPr>
        <a:xfrm>
          <a:off x="8702488" y="6384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609</xdr:row>
      <xdr:rowOff>0</xdr:rowOff>
    </xdr:from>
    <xdr:ext cx="194454" cy="557466"/>
    <xdr:sp macro="" textlink="">
      <xdr:nvSpPr>
        <xdr:cNvPr id="3606" name="TextBox 3605">
          <a:extLst>
            <a:ext uri="{FF2B5EF4-FFF2-40B4-BE49-F238E27FC236}">
              <a16:creationId xmlns:a16="http://schemas.microsoft.com/office/drawing/2014/main" id="{74063860-1C3E-46D4-9225-F826ECC919C6}"/>
            </a:ext>
          </a:extLst>
        </xdr:cNvPr>
        <xdr:cNvSpPr txBox="1"/>
      </xdr:nvSpPr>
      <xdr:spPr>
        <a:xfrm>
          <a:off x="8702488" y="63846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610</xdr:row>
      <xdr:rowOff>0</xdr:rowOff>
    </xdr:from>
    <xdr:ext cx="194454" cy="557466"/>
    <xdr:sp macro="" textlink="">
      <xdr:nvSpPr>
        <xdr:cNvPr id="3607" name="TextBox 3606">
          <a:extLst>
            <a:ext uri="{FF2B5EF4-FFF2-40B4-BE49-F238E27FC236}">
              <a16:creationId xmlns:a16="http://schemas.microsoft.com/office/drawing/2014/main" id="{9142189D-A6B2-4295-9579-6F2EE42CB0CA}"/>
            </a:ext>
          </a:extLst>
        </xdr:cNvPr>
        <xdr:cNvSpPr txBox="1"/>
      </xdr:nvSpPr>
      <xdr:spPr>
        <a:xfrm>
          <a:off x="8683438" y="6460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610</xdr:row>
      <xdr:rowOff>0</xdr:rowOff>
    </xdr:from>
    <xdr:ext cx="194454" cy="557466"/>
    <xdr:sp macro="" textlink="">
      <xdr:nvSpPr>
        <xdr:cNvPr id="3608" name="TextBox 3607">
          <a:extLst>
            <a:ext uri="{FF2B5EF4-FFF2-40B4-BE49-F238E27FC236}">
              <a16:creationId xmlns:a16="http://schemas.microsoft.com/office/drawing/2014/main" id="{5AF298C9-0622-451B-B3FD-94FC95752E98}"/>
            </a:ext>
          </a:extLst>
        </xdr:cNvPr>
        <xdr:cNvSpPr txBox="1"/>
      </xdr:nvSpPr>
      <xdr:spPr>
        <a:xfrm>
          <a:off x="8702488" y="6460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610</xdr:row>
      <xdr:rowOff>0</xdr:rowOff>
    </xdr:from>
    <xdr:ext cx="194454" cy="557466"/>
    <xdr:sp macro="" textlink="">
      <xdr:nvSpPr>
        <xdr:cNvPr id="3609" name="TextBox 3608">
          <a:extLst>
            <a:ext uri="{FF2B5EF4-FFF2-40B4-BE49-F238E27FC236}">
              <a16:creationId xmlns:a16="http://schemas.microsoft.com/office/drawing/2014/main" id="{2F1A2252-4D66-482D-B423-04DE08129A09}"/>
            </a:ext>
          </a:extLst>
        </xdr:cNvPr>
        <xdr:cNvSpPr txBox="1"/>
      </xdr:nvSpPr>
      <xdr:spPr>
        <a:xfrm>
          <a:off x="8702488" y="6460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610</xdr:row>
      <xdr:rowOff>0</xdr:rowOff>
    </xdr:from>
    <xdr:ext cx="194454" cy="557466"/>
    <xdr:sp macro="" textlink="">
      <xdr:nvSpPr>
        <xdr:cNvPr id="3610" name="TextBox 3609">
          <a:extLst>
            <a:ext uri="{FF2B5EF4-FFF2-40B4-BE49-F238E27FC236}">
              <a16:creationId xmlns:a16="http://schemas.microsoft.com/office/drawing/2014/main" id="{932E49DB-2A79-4057-89AA-428E4E0CB4E5}"/>
            </a:ext>
          </a:extLst>
        </xdr:cNvPr>
        <xdr:cNvSpPr txBox="1"/>
      </xdr:nvSpPr>
      <xdr:spPr>
        <a:xfrm>
          <a:off x="8702488" y="6460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610</xdr:row>
      <xdr:rowOff>0</xdr:rowOff>
    </xdr:from>
    <xdr:ext cx="194454" cy="557466"/>
    <xdr:sp macro="" textlink="">
      <xdr:nvSpPr>
        <xdr:cNvPr id="3611" name="TextBox 3610">
          <a:extLst>
            <a:ext uri="{FF2B5EF4-FFF2-40B4-BE49-F238E27FC236}">
              <a16:creationId xmlns:a16="http://schemas.microsoft.com/office/drawing/2014/main" id="{79C2018B-271E-4B7A-ACCB-D25C063A8D8D}"/>
            </a:ext>
          </a:extLst>
        </xdr:cNvPr>
        <xdr:cNvSpPr txBox="1"/>
      </xdr:nvSpPr>
      <xdr:spPr>
        <a:xfrm>
          <a:off x="8702488" y="6460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610</xdr:row>
      <xdr:rowOff>0</xdr:rowOff>
    </xdr:from>
    <xdr:ext cx="194454" cy="557466"/>
    <xdr:sp macro="" textlink="">
      <xdr:nvSpPr>
        <xdr:cNvPr id="3612" name="TextBox 3611">
          <a:extLst>
            <a:ext uri="{FF2B5EF4-FFF2-40B4-BE49-F238E27FC236}">
              <a16:creationId xmlns:a16="http://schemas.microsoft.com/office/drawing/2014/main" id="{B147B970-295B-43E9-8493-ED7664B3BEBB}"/>
            </a:ext>
          </a:extLst>
        </xdr:cNvPr>
        <xdr:cNvSpPr txBox="1"/>
      </xdr:nvSpPr>
      <xdr:spPr>
        <a:xfrm>
          <a:off x="8702488" y="6460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610</xdr:row>
      <xdr:rowOff>0</xdr:rowOff>
    </xdr:from>
    <xdr:ext cx="194454" cy="557466"/>
    <xdr:sp macro="" textlink="">
      <xdr:nvSpPr>
        <xdr:cNvPr id="3613" name="TextBox 3612">
          <a:extLst>
            <a:ext uri="{FF2B5EF4-FFF2-40B4-BE49-F238E27FC236}">
              <a16:creationId xmlns:a16="http://schemas.microsoft.com/office/drawing/2014/main" id="{88578124-DAB3-4462-A7BF-2FD7952FBAA3}"/>
            </a:ext>
          </a:extLst>
        </xdr:cNvPr>
        <xdr:cNvSpPr txBox="1"/>
      </xdr:nvSpPr>
      <xdr:spPr>
        <a:xfrm>
          <a:off x="8702488" y="6460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610</xdr:row>
      <xdr:rowOff>0</xdr:rowOff>
    </xdr:from>
    <xdr:ext cx="194454" cy="557466"/>
    <xdr:sp macro="" textlink="">
      <xdr:nvSpPr>
        <xdr:cNvPr id="3614" name="TextBox 3613">
          <a:extLst>
            <a:ext uri="{FF2B5EF4-FFF2-40B4-BE49-F238E27FC236}">
              <a16:creationId xmlns:a16="http://schemas.microsoft.com/office/drawing/2014/main" id="{CEA85B2B-7B21-41D7-B92E-5200B9EA090B}"/>
            </a:ext>
          </a:extLst>
        </xdr:cNvPr>
        <xdr:cNvSpPr txBox="1"/>
      </xdr:nvSpPr>
      <xdr:spPr>
        <a:xfrm>
          <a:off x="8683438" y="6460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610</xdr:row>
      <xdr:rowOff>0</xdr:rowOff>
    </xdr:from>
    <xdr:ext cx="194454" cy="557466"/>
    <xdr:sp macro="" textlink="">
      <xdr:nvSpPr>
        <xdr:cNvPr id="3615" name="TextBox 3614">
          <a:extLst>
            <a:ext uri="{FF2B5EF4-FFF2-40B4-BE49-F238E27FC236}">
              <a16:creationId xmlns:a16="http://schemas.microsoft.com/office/drawing/2014/main" id="{5E69EA31-D9CE-44A9-A663-7B90401348C1}"/>
            </a:ext>
          </a:extLst>
        </xdr:cNvPr>
        <xdr:cNvSpPr txBox="1"/>
      </xdr:nvSpPr>
      <xdr:spPr>
        <a:xfrm>
          <a:off x="8702488" y="6460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610</xdr:row>
      <xdr:rowOff>0</xdr:rowOff>
    </xdr:from>
    <xdr:ext cx="194454" cy="557466"/>
    <xdr:sp macro="" textlink="">
      <xdr:nvSpPr>
        <xdr:cNvPr id="3616" name="TextBox 3615">
          <a:extLst>
            <a:ext uri="{FF2B5EF4-FFF2-40B4-BE49-F238E27FC236}">
              <a16:creationId xmlns:a16="http://schemas.microsoft.com/office/drawing/2014/main" id="{EA711094-F061-4F30-ADAE-7F0159E116F4}"/>
            </a:ext>
          </a:extLst>
        </xdr:cNvPr>
        <xdr:cNvSpPr txBox="1"/>
      </xdr:nvSpPr>
      <xdr:spPr>
        <a:xfrm>
          <a:off x="8702488" y="6460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610</xdr:row>
      <xdr:rowOff>0</xdr:rowOff>
    </xdr:from>
    <xdr:ext cx="194454" cy="557466"/>
    <xdr:sp macro="" textlink="">
      <xdr:nvSpPr>
        <xdr:cNvPr id="3617" name="TextBox 3616">
          <a:extLst>
            <a:ext uri="{FF2B5EF4-FFF2-40B4-BE49-F238E27FC236}">
              <a16:creationId xmlns:a16="http://schemas.microsoft.com/office/drawing/2014/main" id="{E016AF3C-C96B-4998-B348-CDDE865BD183}"/>
            </a:ext>
          </a:extLst>
        </xdr:cNvPr>
        <xdr:cNvSpPr txBox="1"/>
      </xdr:nvSpPr>
      <xdr:spPr>
        <a:xfrm>
          <a:off x="8702488" y="6460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610</xdr:row>
      <xdr:rowOff>0</xdr:rowOff>
    </xdr:from>
    <xdr:ext cx="194454" cy="557466"/>
    <xdr:sp macro="" textlink="">
      <xdr:nvSpPr>
        <xdr:cNvPr id="3618" name="TextBox 3617">
          <a:extLst>
            <a:ext uri="{FF2B5EF4-FFF2-40B4-BE49-F238E27FC236}">
              <a16:creationId xmlns:a16="http://schemas.microsoft.com/office/drawing/2014/main" id="{7B362268-5FAA-4790-AE80-06B593FE4AC1}"/>
            </a:ext>
          </a:extLst>
        </xdr:cNvPr>
        <xdr:cNvSpPr txBox="1"/>
      </xdr:nvSpPr>
      <xdr:spPr>
        <a:xfrm>
          <a:off x="8702488" y="6460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610</xdr:row>
      <xdr:rowOff>0</xdr:rowOff>
    </xdr:from>
    <xdr:ext cx="194454" cy="557466"/>
    <xdr:sp macro="" textlink="">
      <xdr:nvSpPr>
        <xdr:cNvPr id="3619" name="TextBox 3618">
          <a:extLst>
            <a:ext uri="{FF2B5EF4-FFF2-40B4-BE49-F238E27FC236}">
              <a16:creationId xmlns:a16="http://schemas.microsoft.com/office/drawing/2014/main" id="{69CF1A4A-EE43-4658-A628-F72E0EFC74D5}"/>
            </a:ext>
          </a:extLst>
        </xdr:cNvPr>
        <xdr:cNvSpPr txBox="1"/>
      </xdr:nvSpPr>
      <xdr:spPr>
        <a:xfrm>
          <a:off x="8702488" y="6460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610</xdr:row>
      <xdr:rowOff>0</xdr:rowOff>
    </xdr:from>
    <xdr:ext cx="194454" cy="557466"/>
    <xdr:sp macro="" textlink="">
      <xdr:nvSpPr>
        <xdr:cNvPr id="3620" name="TextBox 3619">
          <a:extLst>
            <a:ext uri="{FF2B5EF4-FFF2-40B4-BE49-F238E27FC236}">
              <a16:creationId xmlns:a16="http://schemas.microsoft.com/office/drawing/2014/main" id="{637CA4D4-0FD2-43AE-BC85-331BEEAD6F5A}"/>
            </a:ext>
          </a:extLst>
        </xdr:cNvPr>
        <xdr:cNvSpPr txBox="1"/>
      </xdr:nvSpPr>
      <xdr:spPr>
        <a:xfrm>
          <a:off x="8702488" y="6460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610</xdr:row>
      <xdr:rowOff>0</xdr:rowOff>
    </xdr:from>
    <xdr:ext cx="194454" cy="557466"/>
    <xdr:sp macro="" textlink="">
      <xdr:nvSpPr>
        <xdr:cNvPr id="3621" name="TextBox 3620">
          <a:extLst>
            <a:ext uri="{FF2B5EF4-FFF2-40B4-BE49-F238E27FC236}">
              <a16:creationId xmlns:a16="http://schemas.microsoft.com/office/drawing/2014/main" id="{E3A039FF-ED77-4545-9F42-7F4F4365F63B}"/>
            </a:ext>
          </a:extLst>
        </xdr:cNvPr>
        <xdr:cNvSpPr txBox="1"/>
      </xdr:nvSpPr>
      <xdr:spPr>
        <a:xfrm>
          <a:off x="8683438" y="6460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610</xdr:row>
      <xdr:rowOff>0</xdr:rowOff>
    </xdr:from>
    <xdr:ext cx="194454" cy="557466"/>
    <xdr:sp macro="" textlink="">
      <xdr:nvSpPr>
        <xdr:cNvPr id="3622" name="TextBox 3621">
          <a:extLst>
            <a:ext uri="{FF2B5EF4-FFF2-40B4-BE49-F238E27FC236}">
              <a16:creationId xmlns:a16="http://schemas.microsoft.com/office/drawing/2014/main" id="{7A7F9B97-4132-4C2D-80D7-B684D028B613}"/>
            </a:ext>
          </a:extLst>
        </xdr:cNvPr>
        <xdr:cNvSpPr txBox="1"/>
      </xdr:nvSpPr>
      <xdr:spPr>
        <a:xfrm>
          <a:off x="8702488" y="6460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610</xdr:row>
      <xdr:rowOff>0</xdr:rowOff>
    </xdr:from>
    <xdr:ext cx="194454" cy="557466"/>
    <xdr:sp macro="" textlink="">
      <xdr:nvSpPr>
        <xdr:cNvPr id="3623" name="TextBox 3622">
          <a:extLst>
            <a:ext uri="{FF2B5EF4-FFF2-40B4-BE49-F238E27FC236}">
              <a16:creationId xmlns:a16="http://schemas.microsoft.com/office/drawing/2014/main" id="{38BE37DF-84F2-40DC-9231-446EE774DD97}"/>
            </a:ext>
          </a:extLst>
        </xdr:cNvPr>
        <xdr:cNvSpPr txBox="1"/>
      </xdr:nvSpPr>
      <xdr:spPr>
        <a:xfrm>
          <a:off x="8702488" y="6460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610</xdr:row>
      <xdr:rowOff>0</xdr:rowOff>
    </xdr:from>
    <xdr:ext cx="194454" cy="557466"/>
    <xdr:sp macro="" textlink="">
      <xdr:nvSpPr>
        <xdr:cNvPr id="3624" name="TextBox 3623">
          <a:extLst>
            <a:ext uri="{FF2B5EF4-FFF2-40B4-BE49-F238E27FC236}">
              <a16:creationId xmlns:a16="http://schemas.microsoft.com/office/drawing/2014/main" id="{B05CFD36-B01E-4918-861D-A444D519C076}"/>
            </a:ext>
          </a:extLst>
        </xdr:cNvPr>
        <xdr:cNvSpPr txBox="1"/>
      </xdr:nvSpPr>
      <xdr:spPr>
        <a:xfrm>
          <a:off x="8702488" y="6460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610</xdr:row>
      <xdr:rowOff>0</xdr:rowOff>
    </xdr:from>
    <xdr:ext cx="194454" cy="557466"/>
    <xdr:sp macro="" textlink="">
      <xdr:nvSpPr>
        <xdr:cNvPr id="3625" name="TextBox 3624">
          <a:extLst>
            <a:ext uri="{FF2B5EF4-FFF2-40B4-BE49-F238E27FC236}">
              <a16:creationId xmlns:a16="http://schemas.microsoft.com/office/drawing/2014/main" id="{553ED9AA-A393-45B7-9E88-9938093A1E54}"/>
            </a:ext>
          </a:extLst>
        </xdr:cNvPr>
        <xdr:cNvSpPr txBox="1"/>
      </xdr:nvSpPr>
      <xdr:spPr>
        <a:xfrm>
          <a:off x="8702488" y="6460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610</xdr:row>
      <xdr:rowOff>0</xdr:rowOff>
    </xdr:from>
    <xdr:ext cx="194454" cy="557466"/>
    <xdr:sp macro="" textlink="">
      <xdr:nvSpPr>
        <xdr:cNvPr id="3626" name="TextBox 3625">
          <a:extLst>
            <a:ext uri="{FF2B5EF4-FFF2-40B4-BE49-F238E27FC236}">
              <a16:creationId xmlns:a16="http://schemas.microsoft.com/office/drawing/2014/main" id="{4EC58B0F-0C31-42D9-9946-0F63383BCB24}"/>
            </a:ext>
          </a:extLst>
        </xdr:cNvPr>
        <xdr:cNvSpPr txBox="1"/>
      </xdr:nvSpPr>
      <xdr:spPr>
        <a:xfrm>
          <a:off x="8702488" y="6460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610</xdr:row>
      <xdr:rowOff>0</xdr:rowOff>
    </xdr:from>
    <xdr:ext cx="194454" cy="557466"/>
    <xdr:sp macro="" textlink="">
      <xdr:nvSpPr>
        <xdr:cNvPr id="3627" name="TextBox 3626">
          <a:extLst>
            <a:ext uri="{FF2B5EF4-FFF2-40B4-BE49-F238E27FC236}">
              <a16:creationId xmlns:a16="http://schemas.microsoft.com/office/drawing/2014/main" id="{DAA9C546-652A-47B5-9056-0B8ED5883236}"/>
            </a:ext>
          </a:extLst>
        </xdr:cNvPr>
        <xdr:cNvSpPr txBox="1"/>
      </xdr:nvSpPr>
      <xdr:spPr>
        <a:xfrm>
          <a:off x="8702488" y="6460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610</xdr:row>
      <xdr:rowOff>0</xdr:rowOff>
    </xdr:from>
    <xdr:ext cx="194454" cy="557466"/>
    <xdr:sp macro="" textlink="">
      <xdr:nvSpPr>
        <xdr:cNvPr id="3628" name="TextBox 3627">
          <a:extLst>
            <a:ext uri="{FF2B5EF4-FFF2-40B4-BE49-F238E27FC236}">
              <a16:creationId xmlns:a16="http://schemas.microsoft.com/office/drawing/2014/main" id="{15E049A4-CEEA-4735-850B-7C55F1D98F70}"/>
            </a:ext>
          </a:extLst>
        </xdr:cNvPr>
        <xdr:cNvSpPr txBox="1"/>
      </xdr:nvSpPr>
      <xdr:spPr>
        <a:xfrm>
          <a:off x="8683438" y="6460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610</xdr:row>
      <xdr:rowOff>0</xdr:rowOff>
    </xdr:from>
    <xdr:ext cx="194454" cy="557466"/>
    <xdr:sp macro="" textlink="">
      <xdr:nvSpPr>
        <xdr:cNvPr id="3629" name="TextBox 3628">
          <a:extLst>
            <a:ext uri="{FF2B5EF4-FFF2-40B4-BE49-F238E27FC236}">
              <a16:creationId xmlns:a16="http://schemas.microsoft.com/office/drawing/2014/main" id="{5FF7C356-58E0-4553-9FB5-560C10D80EC1}"/>
            </a:ext>
          </a:extLst>
        </xdr:cNvPr>
        <xdr:cNvSpPr txBox="1"/>
      </xdr:nvSpPr>
      <xdr:spPr>
        <a:xfrm>
          <a:off x="8702488" y="6460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610</xdr:row>
      <xdr:rowOff>0</xdr:rowOff>
    </xdr:from>
    <xdr:ext cx="194454" cy="557466"/>
    <xdr:sp macro="" textlink="">
      <xdr:nvSpPr>
        <xdr:cNvPr id="3630" name="TextBox 3629">
          <a:extLst>
            <a:ext uri="{FF2B5EF4-FFF2-40B4-BE49-F238E27FC236}">
              <a16:creationId xmlns:a16="http://schemas.microsoft.com/office/drawing/2014/main" id="{263CC02A-DC0E-4D22-9568-6C230215CC15}"/>
            </a:ext>
          </a:extLst>
        </xdr:cNvPr>
        <xdr:cNvSpPr txBox="1"/>
      </xdr:nvSpPr>
      <xdr:spPr>
        <a:xfrm>
          <a:off x="8702488" y="6460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610</xdr:row>
      <xdr:rowOff>0</xdr:rowOff>
    </xdr:from>
    <xdr:ext cx="194454" cy="557466"/>
    <xdr:sp macro="" textlink="">
      <xdr:nvSpPr>
        <xdr:cNvPr id="3631" name="TextBox 3630">
          <a:extLst>
            <a:ext uri="{FF2B5EF4-FFF2-40B4-BE49-F238E27FC236}">
              <a16:creationId xmlns:a16="http://schemas.microsoft.com/office/drawing/2014/main" id="{404675D4-A834-42A7-8BE3-9CC41AAA322B}"/>
            </a:ext>
          </a:extLst>
        </xdr:cNvPr>
        <xdr:cNvSpPr txBox="1"/>
      </xdr:nvSpPr>
      <xdr:spPr>
        <a:xfrm>
          <a:off x="8702488" y="6460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610</xdr:row>
      <xdr:rowOff>0</xdr:rowOff>
    </xdr:from>
    <xdr:ext cx="194454" cy="557466"/>
    <xdr:sp macro="" textlink="">
      <xdr:nvSpPr>
        <xdr:cNvPr id="3632" name="TextBox 3631">
          <a:extLst>
            <a:ext uri="{FF2B5EF4-FFF2-40B4-BE49-F238E27FC236}">
              <a16:creationId xmlns:a16="http://schemas.microsoft.com/office/drawing/2014/main" id="{96730655-4D06-4F49-AE4F-246B846A58DD}"/>
            </a:ext>
          </a:extLst>
        </xdr:cNvPr>
        <xdr:cNvSpPr txBox="1"/>
      </xdr:nvSpPr>
      <xdr:spPr>
        <a:xfrm>
          <a:off x="8702488" y="6460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610</xdr:row>
      <xdr:rowOff>0</xdr:rowOff>
    </xdr:from>
    <xdr:ext cx="194454" cy="557466"/>
    <xdr:sp macro="" textlink="">
      <xdr:nvSpPr>
        <xdr:cNvPr id="3633" name="TextBox 3632">
          <a:extLst>
            <a:ext uri="{FF2B5EF4-FFF2-40B4-BE49-F238E27FC236}">
              <a16:creationId xmlns:a16="http://schemas.microsoft.com/office/drawing/2014/main" id="{E3546D97-FC73-44EC-8DC0-BD8140A85A27}"/>
            </a:ext>
          </a:extLst>
        </xdr:cNvPr>
        <xdr:cNvSpPr txBox="1"/>
      </xdr:nvSpPr>
      <xdr:spPr>
        <a:xfrm>
          <a:off x="8702488" y="6460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610</xdr:row>
      <xdr:rowOff>0</xdr:rowOff>
    </xdr:from>
    <xdr:ext cx="194454" cy="557466"/>
    <xdr:sp macro="" textlink="">
      <xdr:nvSpPr>
        <xdr:cNvPr id="3634" name="TextBox 3633">
          <a:extLst>
            <a:ext uri="{FF2B5EF4-FFF2-40B4-BE49-F238E27FC236}">
              <a16:creationId xmlns:a16="http://schemas.microsoft.com/office/drawing/2014/main" id="{D8ED54AA-AF49-49B4-B259-996C985AD1D5}"/>
            </a:ext>
          </a:extLst>
        </xdr:cNvPr>
        <xdr:cNvSpPr txBox="1"/>
      </xdr:nvSpPr>
      <xdr:spPr>
        <a:xfrm>
          <a:off x="8702488" y="64608075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848</xdr:row>
      <xdr:rowOff>0</xdr:rowOff>
    </xdr:from>
    <xdr:ext cx="194454" cy="557466"/>
    <xdr:sp macro="" textlink="">
      <xdr:nvSpPr>
        <xdr:cNvPr id="3635" name="TextBox 3634">
          <a:extLst>
            <a:ext uri="{FF2B5EF4-FFF2-40B4-BE49-F238E27FC236}">
              <a16:creationId xmlns:a16="http://schemas.microsoft.com/office/drawing/2014/main" id="{73577FFB-A63C-4FFD-9C84-FC78E3B8C9EF}"/>
            </a:ext>
          </a:extLst>
        </xdr:cNvPr>
        <xdr:cNvSpPr txBox="1"/>
      </xdr:nvSpPr>
      <xdr:spPr>
        <a:xfrm>
          <a:off x="774998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848</xdr:row>
      <xdr:rowOff>0</xdr:rowOff>
    </xdr:from>
    <xdr:ext cx="194454" cy="557466"/>
    <xdr:sp macro="" textlink="">
      <xdr:nvSpPr>
        <xdr:cNvPr id="3636" name="TextBox 3635">
          <a:extLst>
            <a:ext uri="{FF2B5EF4-FFF2-40B4-BE49-F238E27FC236}">
              <a16:creationId xmlns:a16="http://schemas.microsoft.com/office/drawing/2014/main" id="{5D2C807B-FA84-42A2-B327-861B560F7FA4}"/>
            </a:ext>
          </a:extLst>
        </xdr:cNvPr>
        <xdr:cNvSpPr txBox="1"/>
      </xdr:nvSpPr>
      <xdr:spPr>
        <a:xfrm>
          <a:off x="776903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848</xdr:row>
      <xdr:rowOff>0</xdr:rowOff>
    </xdr:from>
    <xdr:ext cx="194454" cy="557466"/>
    <xdr:sp macro="" textlink="">
      <xdr:nvSpPr>
        <xdr:cNvPr id="3637" name="TextBox 3636">
          <a:extLst>
            <a:ext uri="{FF2B5EF4-FFF2-40B4-BE49-F238E27FC236}">
              <a16:creationId xmlns:a16="http://schemas.microsoft.com/office/drawing/2014/main" id="{85D6CD65-DF38-43D6-A65B-F40CDB3E8A7E}"/>
            </a:ext>
          </a:extLst>
        </xdr:cNvPr>
        <xdr:cNvSpPr txBox="1"/>
      </xdr:nvSpPr>
      <xdr:spPr>
        <a:xfrm>
          <a:off x="776903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848</xdr:row>
      <xdr:rowOff>0</xdr:rowOff>
    </xdr:from>
    <xdr:ext cx="194454" cy="557466"/>
    <xdr:sp macro="" textlink="">
      <xdr:nvSpPr>
        <xdr:cNvPr id="3638" name="TextBox 3637">
          <a:extLst>
            <a:ext uri="{FF2B5EF4-FFF2-40B4-BE49-F238E27FC236}">
              <a16:creationId xmlns:a16="http://schemas.microsoft.com/office/drawing/2014/main" id="{5FA67666-E217-4423-8218-FA6825A60E14}"/>
            </a:ext>
          </a:extLst>
        </xdr:cNvPr>
        <xdr:cNvSpPr txBox="1"/>
      </xdr:nvSpPr>
      <xdr:spPr>
        <a:xfrm>
          <a:off x="776903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848</xdr:row>
      <xdr:rowOff>0</xdr:rowOff>
    </xdr:from>
    <xdr:ext cx="194454" cy="557466"/>
    <xdr:sp macro="" textlink="">
      <xdr:nvSpPr>
        <xdr:cNvPr id="3639" name="TextBox 3638">
          <a:extLst>
            <a:ext uri="{FF2B5EF4-FFF2-40B4-BE49-F238E27FC236}">
              <a16:creationId xmlns:a16="http://schemas.microsoft.com/office/drawing/2014/main" id="{13A71BAB-1BE0-4649-967E-D3BF6985AB20}"/>
            </a:ext>
          </a:extLst>
        </xdr:cNvPr>
        <xdr:cNvSpPr txBox="1"/>
      </xdr:nvSpPr>
      <xdr:spPr>
        <a:xfrm>
          <a:off x="776903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848</xdr:row>
      <xdr:rowOff>0</xdr:rowOff>
    </xdr:from>
    <xdr:ext cx="194454" cy="557466"/>
    <xdr:sp macro="" textlink="">
      <xdr:nvSpPr>
        <xdr:cNvPr id="3640" name="TextBox 3639">
          <a:extLst>
            <a:ext uri="{FF2B5EF4-FFF2-40B4-BE49-F238E27FC236}">
              <a16:creationId xmlns:a16="http://schemas.microsoft.com/office/drawing/2014/main" id="{554763E0-864F-4943-87BC-6778A207697E}"/>
            </a:ext>
          </a:extLst>
        </xdr:cNvPr>
        <xdr:cNvSpPr txBox="1"/>
      </xdr:nvSpPr>
      <xdr:spPr>
        <a:xfrm>
          <a:off x="776903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848</xdr:row>
      <xdr:rowOff>0</xdr:rowOff>
    </xdr:from>
    <xdr:ext cx="194454" cy="557466"/>
    <xdr:sp macro="" textlink="">
      <xdr:nvSpPr>
        <xdr:cNvPr id="3641" name="TextBox 3640">
          <a:extLst>
            <a:ext uri="{FF2B5EF4-FFF2-40B4-BE49-F238E27FC236}">
              <a16:creationId xmlns:a16="http://schemas.microsoft.com/office/drawing/2014/main" id="{0C042F16-CF56-4B6E-B6D7-49594CCF1430}"/>
            </a:ext>
          </a:extLst>
        </xdr:cNvPr>
        <xdr:cNvSpPr txBox="1"/>
      </xdr:nvSpPr>
      <xdr:spPr>
        <a:xfrm>
          <a:off x="7769038" y="205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849</xdr:row>
      <xdr:rowOff>0</xdr:rowOff>
    </xdr:from>
    <xdr:ext cx="194454" cy="557466"/>
    <xdr:sp macro="" textlink="">
      <xdr:nvSpPr>
        <xdr:cNvPr id="3642" name="TextBox 3641">
          <a:extLst>
            <a:ext uri="{FF2B5EF4-FFF2-40B4-BE49-F238E27FC236}">
              <a16:creationId xmlns:a16="http://schemas.microsoft.com/office/drawing/2014/main" id="{78D9836C-1D80-4C61-A1CD-A6D6F5EEDFF5}"/>
            </a:ext>
          </a:extLst>
        </xdr:cNvPr>
        <xdr:cNvSpPr txBox="1"/>
      </xdr:nvSpPr>
      <xdr:spPr>
        <a:xfrm>
          <a:off x="7749988" y="281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849</xdr:row>
      <xdr:rowOff>0</xdr:rowOff>
    </xdr:from>
    <xdr:ext cx="194454" cy="557466"/>
    <xdr:sp macro="" textlink="">
      <xdr:nvSpPr>
        <xdr:cNvPr id="3643" name="TextBox 3642">
          <a:extLst>
            <a:ext uri="{FF2B5EF4-FFF2-40B4-BE49-F238E27FC236}">
              <a16:creationId xmlns:a16="http://schemas.microsoft.com/office/drawing/2014/main" id="{CCA2F06C-5FBE-40E3-BEBC-87694DAD648D}"/>
            </a:ext>
          </a:extLst>
        </xdr:cNvPr>
        <xdr:cNvSpPr txBox="1"/>
      </xdr:nvSpPr>
      <xdr:spPr>
        <a:xfrm>
          <a:off x="7769038" y="281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849</xdr:row>
      <xdr:rowOff>0</xdr:rowOff>
    </xdr:from>
    <xdr:ext cx="194454" cy="557466"/>
    <xdr:sp macro="" textlink="">
      <xdr:nvSpPr>
        <xdr:cNvPr id="3644" name="TextBox 3643">
          <a:extLst>
            <a:ext uri="{FF2B5EF4-FFF2-40B4-BE49-F238E27FC236}">
              <a16:creationId xmlns:a16="http://schemas.microsoft.com/office/drawing/2014/main" id="{8765B819-6B0E-4DC0-9848-3005EA3E296E}"/>
            </a:ext>
          </a:extLst>
        </xdr:cNvPr>
        <xdr:cNvSpPr txBox="1"/>
      </xdr:nvSpPr>
      <xdr:spPr>
        <a:xfrm>
          <a:off x="7769038" y="281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849</xdr:row>
      <xdr:rowOff>0</xdr:rowOff>
    </xdr:from>
    <xdr:ext cx="194454" cy="557466"/>
    <xdr:sp macro="" textlink="">
      <xdr:nvSpPr>
        <xdr:cNvPr id="3645" name="TextBox 3644">
          <a:extLst>
            <a:ext uri="{FF2B5EF4-FFF2-40B4-BE49-F238E27FC236}">
              <a16:creationId xmlns:a16="http://schemas.microsoft.com/office/drawing/2014/main" id="{235F8869-223A-492F-A43A-F1D886C400A0}"/>
            </a:ext>
          </a:extLst>
        </xdr:cNvPr>
        <xdr:cNvSpPr txBox="1"/>
      </xdr:nvSpPr>
      <xdr:spPr>
        <a:xfrm>
          <a:off x="7769038" y="281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849</xdr:row>
      <xdr:rowOff>0</xdr:rowOff>
    </xdr:from>
    <xdr:ext cx="194454" cy="557466"/>
    <xdr:sp macro="" textlink="">
      <xdr:nvSpPr>
        <xdr:cNvPr id="3646" name="TextBox 3645">
          <a:extLst>
            <a:ext uri="{FF2B5EF4-FFF2-40B4-BE49-F238E27FC236}">
              <a16:creationId xmlns:a16="http://schemas.microsoft.com/office/drawing/2014/main" id="{D0687215-91F9-41E1-AD51-BDAF79A38BD1}"/>
            </a:ext>
          </a:extLst>
        </xdr:cNvPr>
        <xdr:cNvSpPr txBox="1"/>
      </xdr:nvSpPr>
      <xdr:spPr>
        <a:xfrm>
          <a:off x="7769038" y="281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849</xdr:row>
      <xdr:rowOff>0</xdr:rowOff>
    </xdr:from>
    <xdr:ext cx="194454" cy="557466"/>
    <xdr:sp macro="" textlink="">
      <xdr:nvSpPr>
        <xdr:cNvPr id="3647" name="TextBox 3646">
          <a:extLst>
            <a:ext uri="{FF2B5EF4-FFF2-40B4-BE49-F238E27FC236}">
              <a16:creationId xmlns:a16="http://schemas.microsoft.com/office/drawing/2014/main" id="{88CD6AD8-ED1B-4300-B474-FF0C26818722}"/>
            </a:ext>
          </a:extLst>
        </xdr:cNvPr>
        <xdr:cNvSpPr txBox="1"/>
      </xdr:nvSpPr>
      <xdr:spPr>
        <a:xfrm>
          <a:off x="7769038" y="281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849</xdr:row>
      <xdr:rowOff>0</xdr:rowOff>
    </xdr:from>
    <xdr:ext cx="194454" cy="557466"/>
    <xdr:sp macro="" textlink="">
      <xdr:nvSpPr>
        <xdr:cNvPr id="3648" name="TextBox 3647">
          <a:extLst>
            <a:ext uri="{FF2B5EF4-FFF2-40B4-BE49-F238E27FC236}">
              <a16:creationId xmlns:a16="http://schemas.microsoft.com/office/drawing/2014/main" id="{9CCD607E-438D-4174-9454-432CD1478562}"/>
            </a:ext>
          </a:extLst>
        </xdr:cNvPr>
        <xdr:cNvSpPr txBox="1"/>
      </xdr:nvSpPr>
      <xdr:spPr>
        <a:xfrm>
          <a:off x="7769038" y="281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850</xdr:row>
      <xdr:rowOff>0</xdr:rowOff>
    </xdr:from>
    <xdr:ext cx="194454" cy="557466"/>
    <xdr:sp macro="" textlink="">
      <xdr:nvSpPr>
        <xdr:cNvPr id="3649" name="TextBox 3648">
          <a:extLst>
            <a:ext uri="{FF2B5EF4-FFF2-40B4-BE49-F238E27FC236}">
              <a16:creationId xmlns:a16="http://schemas.microsoft.com/office/drawing/2014/main" id="{395BDD43-79D6-4C2F-8835-09002BD5F158}"/>
            </a:ext>
          </a:extLst>
        </xdr:cNvPr>
        <xdr:cNvSpPr txBox="1"/>
      </xdr:nvSpPr>
      <xdr:spPr>
        <a:xfrm>
          <a:off x="7749988" y="3581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850</xdr:row>
      <xdr:rowOff>0</xdr:rowOff>
    </xdr:from>
    <xdr:ext cx="194454" cy="557466"/>
    <xdr:sp macro="" textlink="">
      <xdr:nvSpPr>
        <xdr:cNvPr id="3650" name="TextBox 3649">
          <a:extLst>
            <a:ext uri="{FF2B5EF4-FFF2-40B4-BE49-F238E27FC236}">
              <a16:creationId xmlns:a16="http://schemas.microsoft.com/office/drawing/2014/main" id="{DC3C6321-1915-4117-A005-19FFA7143FCB}"/>
            </a:ext>
          </a:extLst>
        </xdr:cNvPr>
        <xdr:cNvSpPr txBox="1"/>
      </xdr:nvSpPr>
      <xdr:spPr>
        <a:xfrm>
          <a:off x="7769038" y="3581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850</xdr:row>
      <xdr:rowOff>0</xdr:rowOff>
    </xdr:from>
    <xdr:ext cx="194454" cy="557466"/>
    <xdr:sp macro="" textlink="">
      <xdr:nvSpPr>
        <xdr:cNvPr id="3651" name="TextBox 3650">
          <a:extLst>
            <a:ext uri="{FF2B5EF4-FFF2-40B4-BE49-F238E27FC236}">
              <a16:creationId xmlns:a16="http://schemas.microsoft.com/office/drawing/2014/main" id="{68960E13-C05F-4D3F-9C91-18A9399840BF}"/>
            </a:ext>
          </a:extLst>
        </xdr:cNvPr>
        <xdr:cNvSpPr txBox="1"/>
      </xdr:nvSpPr>
      <xdr:spPr>
        <a:xfrm>
          <a:off x="7769038" y="3581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850</xdr:row>
      <xdr:rowOff>0</xdr:rowOff>
    </xdr:from>
    <xdr:ext cx="194454" cy="557466"/>
    <xdr:sp macro="" textlink="">
      <xdr:nvSpPr>
        <xdr:cNvPr id="3652" name="TextBox 3651">
          <a:extLst>
            <a:ext uri="{FF2B5EF4-FFF2-40B4-BE49-F238E27FC236}">
              <a16:creationId xmlns:a16="http://schemas.microsoft.com/office/drawing/2014/main" id="{2B4F3CDB-A319-4567-A722-66778BADEC25}"/>
            </a:ext>
          </a:extLst>
        </xdr:cNvPr>
        <xdr:cNvSpPr txBox="1"/>
      </xdr:nvSpPr>
      <xdr:spPr>
        <a:xfrm>
          <a:off x="7769038" y="3581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850</xdr:row>
      <xdr:rowOff>0</xdr:rowOff>
    </xdr:from>
    <xdr:ext cx="194454" cy="557466"/>
    <xdr:sp macro="" textlink="">
      <xdr:nvSpPr>
        <xdr:cNvPr id="3653" name="TextBox 3652">
          <a:extLst>
            <a:ext uri="{FF2B5EF4-FFF2-40B4-BE49-F238E27FC236}">
              <a16:creationId xmlns:a16="http://schemas.microsoft.com/office/drawing/2014/main" id="{DA2A38BF-178C-4DD4-8269-1C9CB05092DB}"/>
            </a:ext>
          </a:extLst>
        </xdr:cNvPr>
        <xdr:cNvSpPr txBox="1"/>
      </xdr:nvSpPr>
      <xdr:spPr>
        <a:xfrm>
          <a:off x="7769038" y="3581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850</xdr:row>
      <xdr:rowOff>0</xdr:rowOff>
    </xdr:from>
    <xdr:ext cx="194454" cy="557466"/>
    <xdr:sp macro="" textlink="">
      <xdr:nvSpPr>
        <xdr:cNvPr id="3654" name="TextBox 3653">
          <a:extLst>
            <a:ext uri="{FF2B5EF4-FFF2-40B4-BE49-F238E27FC236}">
              <a16:creationId xmlns:a16="http://schemas.microsoft.com/office/drawing/2014/main" id="{D20F2771-5F7F-4DDE-8535-24FB1D713A68}"/>
            </a:ext>
          </a:extLst>
        </xdr:cNvPr>
        <xdr:cNvSpPr txBox="1"/>
      </xdr:nvSpPr>
      <xdr:spPr>
        <a:xfrm>
          <a:off x="7769038" y="3581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850</xdr:row>
      <xdr:rowOff>0</xdr:rowOff>
    </xdr:from>
    <xdr:ext cx="194454" cy="557466"/>
    <xdr:sp macro="" textlink="">
      <xdr:nvSpPr>
        <xdr:cNvPr id="3655" name="TextBox 3654">
          <a:extLst>
            <a:ext uri="{FF2B5EF4-FFF2-40B4-BE49-F238E27FC236}">
              <a16:creationId xmlns:a16="http://schemas.microsoft.com/office/drawing/2014/main" id="{D83A5D6C-463A-40F3-852B-673D8B6FD586}"/>
            </a:ext>
          </a:extLst>
        </xdr:cNvPr>
        <xdr:cNvSpPr txBox="1"/>
      </xdr:nvSpPr>
      <xdr:spPr>
        <a:xfrm>
          <a:off x="7769038" y="3581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851</xdr:row>
      <xdr:rowOff>0</xdr:rowOff>
    </xdr:from>
    <xdr:ext cx="194454" cy="557466"/>
    <xdr:sp macro="" textlink="">
      <xdr:nvSpPr>
        <xdr:cNvPr id="3656" name="TextBox 3655">
          <a:extLst>
            <a:ext uri="{FF2B5EF4-FFF2-40B4-BE49-F238E27FC236}">
              <a16:creationId xmlns:a16="http://schemas.microsoft.com/office/drawing/2014/main" id="{952E223F-B10E-4AB6-8136-3B1826A6177E}"/>
            </a:ext>
          </a:extLst>
        </xdr:cNvPr>
        <xdr:cNvSpPr txBox="1"/>
      </xdr:nvSpPr>
      <xdr:spPr>
        <a:xfrm>
          <a:off x="7749988" y="4533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851</xdr:row>
      <xdr:rowOff>0</xdr:rowOff>
    </xdr:from>
    <xdr:ext cx="194454" cy="557466"/>
    <xdr:sp macro="" textlink="">
      <xdr:nvSpPr>
        <xdr:cNvPr id="3657" name="TextBox 3656">
          <a:extLst>
            <a:ext uri="{FF2B5EF4-FFF2-40B4-BE49-F238E27FC236}">
              <a16:creationId xmlns:a16="http://schemas.microsoft.com/office/drawing/2014/main" id="{41369524-EA4A-47AD-B826-F80434E7CD73}"/>
            </a:ext>
          </a:extLst>
        </xdr:cNvPr>
        <xdr:cNvSpPr txBox="1"/>
      </xdr:nvSpPr>
      <xdr:spPr>
        <a:xfrm>
          <a:off x="7769038" y="4533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851</xdr:row>
      <xdr:rowOff>0</xdr:rowOff>
    </xdr:from>
    <xdr:ext cx="194454" cy="557466"/>
    <xdr:sp macro="" textlink="">
      <xdr:nvSpPr>
        <xdr:cNvPr id="3658" name="TextBox 3657">
          <a:extLst>
            <a:ext uri="{FF2B5EF4-FFF2-40B4-BE49-F238E27FC236}">
              <a16:creationId xmlns:a16="http://schemas.microsoft.com/office/drawing/2014/main" id="{2F4D83AD-CCFB-4047-81F6-EF50CE194D15}"/>
            </a:ext>
          </a:extLst>
        </xdr:cNvPr>
        <xdr:cNvSpPr txBox="1"/>
      </xdr:nvSpPr>
      <xdr:spPr>
        <a:xfrm>
          <a:off x="7769038" y="4533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851</xdr:row>
      <xdr:rowOff>0</xdr:rowOff>
    </xdr:from>
    <xdr:ext cx="194454" cy="557466"/>
    <xdr:sp macro="" textlink="">
      <xdr:nvSpPr>
        <xdr:cNvPr id="3659" name="TextBox 3658">
          <a:extLst>
            <a:ext uri="{FF2B5EF4-FFF2-40B4-BE49-F238E27FC236}">
              <a16:creationId xmlns:a16="http://schemas.microsoft.com/office/drawing/2014/main" id="{DAB624A2-2C04-42F2-88A1-30A6CC1AF31D}"/>
            </a:ext>
          </a:extLst>
        </xdr:cNvPr>
        <xdr:cNvSpPr txBox="1"/>
      </xdr:nvSpPr>
      <xdr:spPr>
        <a:xfrm>
          <a:off x="7769038" y="4533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851</xdr:row>
      <xdr:rowOff>0</xdr:rowOff>
    </xdr:from>
    <xdr:ext cx="194454" cy="557466"/>
    <xdr:sp macro="" textlink="">
      <xdr:nvSpPr>
        <xdr:cNvPr id="3660" name="TextBox 3659">
          <a:extLst>
            <a:ext uri="{FF2B5EF4-FFF2-40B4-BE49-F238E27FC236}">
              <a16:creationId xmlns:a16="http://schemas.microsoft.com/office/drawing/2014/main" id="{5BF25AF4-0641-448D-95B2-4C5397B9E7E7}"/>
            </a:ext>
          </a:extLst>
        </xdr:cNvPr>
        <xdr:cNvSpPr txBox="1"/>
      </xdr:nvSpPr>
      <xdr:spPr>
        <a:xfrm>
          <a:off x="7769038" y="4533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851</xdr:row>
      <xdr:rowOff>0</xdr:rowOff>
    </xdr:from>
    <xdr:ext cx="194454" cy="557466"/>
    <xdr:sp macro="" textlink="">
      <xdr:nvSpPr>
        <xdr:cNvPr id="3661" name="TextBox 3660">
          <a:extLst>
            <a:ext uri="{FF2B5EF4-FFF2-40B4-BE49-F238E27FC236}">
              <a16:creationId xmlns:a16="http://schemas.microsoft.com/office/drawing/2014/main" id="{5E99E26D-F374-4BB4-862C-802AB8B901B5}"/>
            </a:ext>
          </a:extLst>
        </xdr:cNvPr>
        <xdr:cNvSpPr txBox="1"/>
      </xdr:nvSpPr>
      <xdr:spPr>
        <a:xfrm>
          <a:off x="7769038" y="4533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851</xdr:row>
      <xdr:rowOff>0</xdr:rowOff>
    </xdr:from>
    <xdr:ext cx="194454" cy="557466"/>
    <xdr:sp macro="" textlink="">
      <xdr:nvSpPr>
        <xdr:cNvPr id="3662" name="TextBox 3661">
          <a:extLst>
            <a:ext uri="{FF2B5EF4-FFF2-40B4-BE49-F238E27FC236}">
              <a16:creationId xmlns:a16="http://schemas.microsoft.com/office/drawing/2014/main" id="{D24AE263-06D3-439C-B38C-1B891F8EC423}"/>
            </a:ext>
          </a:extLst>
        </xdr:cNvPr>
        <xdr:cNvSpPr txBox="1"/>
      </xdr:nvSpPr>
      <xdr:spPr>
        <a:xfrm>
          <a:off x="7769038" y="4533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852</xdr:row>
      <xdr:rowOff>0</xdr:rowOff>
    </xdr:from>
    <xdr:ext cx="194454" cy="557466"/>
    <xdr:sp macro="" textlink="">
      <xdr:nvSpPr>
        <xdr:cNvPr id="3663" name="TextBox 3662">
          <a:extLst>
            <a:ext uri="{FF2B5EF4-FFF2-40B4-BE49-F238E27FC236}">
              <a16:creationId xmlns:a16="http://schemas.microsoft.com/office/drawing/2014/main" id="{F953C417-8BFD-4BF4-9D8E-142C9F5AF47D}"/>
            </a:ext>
          </a:extLst>
        </xdr:cNvPr>
        <xdr:cNvSpPr txBox="1"/>
      </xdr:nvSpPr>
      <xdr:spPr>
        <a:xfrm>
          <a:off x="7749988" y="5295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852</xdr:row>
      <xdr:rowOff>0</xdr:rowOff>
    </xdr:from>
    <xdr:ext cx="194454" cy="557466"/>
    <xdr:sp macro="" textlink="">
      <xdr:nvSpPr>
        <xdr:cNvPr id="3664" name="TextBox 3663">
          <a:extLst>
            <a:ext uri="{FF2B5EF4-FFF2-40B4-BE49-F238E27FC236}">
              <a16:creationId xmlns:a16="http://schemas.microsoft.com/office/drawing/2014/main" id="{FACAB4D0-D6E7-4012-BFD4-29002E57D1EC}"/>
            </a:ext>
          </a:extLst>
        </xdr:cNvPr>
        <xdr:cNvSpPr txBox="1"/>
      </xdr:nvSpPr>
      <xdr:spPr>
        <a:xfrm>
          <a:off x="7769038" y="5295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852</xdr:row>
      <xdr:rowOff>0</xdr:rowOff>
    </xdr:from>
    <xdr:ext cx="194454" cy="557466"/>
    <xdr:sp macro="" textlink="">
      <xdr:nvSpPr>
        <xdr:cNvPr id="3665" name="TextBox 3664">
          <a:extLst>
            <a:ext uri="{FF2B5EF4-FFF2-40B4-BE49-F238E27FC236}">
              <a16:creationId xmlns:a16="http://schemas.microsoft.com/office/drawing/2014/main" id="{526A404B-671B-49B5-8B52-30BF62DF46E7}"/>
            </a:ext>
          </a:extLst>
        </xdr:cNvPr>
        <xdr:cNvSpPr txBox="1"/>
      </xdr:nvSpPr>
      <xdr:spPr>
        <a:xfrm>
          <a:off x="7769038" y="5295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852</xdr:row>
      <xdr:rowOff>0</xdr:rowOff>
    </xdr:from>
    <xdr:ext cx="194454" cy="557466"/>
    <xdr:sp macro="" textlink="">
      <xdr:nvSpPr>
        <xdr:cNvPr id="3666" name="TextBox 3665">
          <a:extLst>
            <a:ext uri="{FF2B5EF4-FFF2-40B4-BE49-F238E27FC236}">
              <a16:creationId xmlns:a16="http://schemas.microsoft.com/office/drawing/2014/main" id="{4C56DC3F-8998-457E-BD9D-7F1C146ADA88}"/>
            </a:ext>
          </a:extLst>
        </xdr:cNvPr>
        <xdr:cNvSpPr txBox="1"/>
      </xdr:nvSpPr>
      <xdr:spPr>
        <a:xfrm>
          <a:off x="7769038" y="5295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852</xdr:row>
      <xdr:rowOff>0</xdr:rowOff>
    </xdr:from>
    <xdr:ext cx="194454" cy="557466"/>
    <xdr:sp macro="" textlink="">
      <xdr:nvSpPr>
        <xdr:cNvPr id="3667" name="TextBox 3666">
          <a:extLst>
            <a:ext uri="{FF2B5EF4-FFF2-40B4-BE49-F238E27FC236}">
              <a16:creationId xmlns:a16="http://schemas.microsoft.com/office/drawing/2014/main" id="{FC69F250-4C5D-410C-9956-511609B1B09C}"/>
            </a:ext>
          </a:extLst>
        </xdr:cNvPr>
        <xdr:cNvSpPr txBox="1"/>
      </xdr:nvSpPr>
      <xdr:spPr>
        <a:xfrm>
          <a:off x="7769038" y="5295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852</xdr:row>
      <xdr:rowOff>0</xdr:rowOff>
    </xdr:from>
    <xdr:ext cx="194454" cy="557466"/>
    <xdr:sp macro="" textlink="">
      <xdr:nvSpPr>
        <xdr:cNvPr id="3668" name="TextBox 3667">
          <a:extLst>
            <a:ext uri="{FF2B5EF4-FFF2-40B4-BE49-F238E27FC236}">
              <a16:creationId xmlns:a16="http://schemas.microsoft.com/office/drawing/2014/main" id="{132089D9-39A3-4C03-837A-A2B3A1C11403}"/>
            </a:ext>
          </a:extLst>
        </xdr:cNvPr>
        <xdr:cNvSpPr txBox="1"/>
      </xdr:nvSpPr>
      <xdr:spPr>
        <a:xfrm>
          <a:off x="7769038" y="5295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852</xdr:row>
      <xdr:rowOff>0</xdr:rowOff>
    </xdr:from>
    <xdr:ext cx="194454" cy="557466"/>
    <xdr:sp macro="" textlink="">
      <xdr:nvSpPr>
        <xdr:cNvPr id="3669" name="TextBox 3668">
          <a:extLst>
            <a:ext uri="{FF2B5EF4-FFF2-40B4-BE49-F238E27FC236}">
              <a16:creationId xmlns:a16="http://schemas.microsoft.com/office/drawing/2014/main" id="{E3756B08-BAE1-4ECB-8DCE-6E06D5E60888}"/>
            </a:ext>
          </a:extLst>
        </xdr:cNvPr>
        <xdr:cNvSpPr txBox="1"/>
      </xdr:nvSpPr>
      <xdr:spPr>
        <a:xfrm>
          <a:off x="7769038" y="5295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853</xdr:row>
      <xdr:rowOff>0</xdr:rowOff>
    </xdr:from>
    <xdr:ext cx="194454" cy="557466"/>
    <xdr:sp macro="" textlink="">
      <xdr:nvSpPr>
        <xdr:cNvPr id="3670" name="TextBox 3669">
          <a:extLst>
            <a:ext uri="{FF2B5EF4-FFF2-40B4-BE49-F238E27FC236}">
              <a16:creationId xmlns:a16="http://schemas.microsoft.com/office/drawing/2014/main" id="{27C4577C-51A9-46AA-9E65-396488C23A6F}"/>
            </a:ext>
          </a:extLst>
        </xdr:cNvPr>
        <xdr:cNvSpPr txBox="1"/>
      </xdr:nvSpPr>
      <xdr:spPr>
        <a:xfrm>
          <a:off x="7749988" y="6248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853</xdr:row>
      <xdr:rowOff>0</xdr:rowOff>
    </xdr:from>
    <xdr:ext cx="194454" cy="557466"/>
    <xdr:sp macro="" textlink="">
      <xdr:nvSpPr>
        <xdr:cNvPr id="3671" name="TextBox 3670">
          <a:extLst>
            <a:ext uri="{FF2B5EF4-FFF2-40B4-BE49-F238E27FC236}">
              <a16:creationId xmlns:a16="http://schemas.microsoft.com/office/drawing/2014/main" id="{F9273664-75D3-40BC-9FBB-97B3CDFC87E6}"/>
            </a:ext>
          </a:extLst>
        </xdr:cNvPr>
        <xdr:cNvSpPr txBox="1"/>
      </xdr:nvSpPr>
      <xdr:spPr>
        <a:xfrm>
          <a:off x="7769038" y="6248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853</xdr:row>
      <xdr:rowOff>0</xdr:rowOff>
    </xdr:from>
    <xdr:ext cx="194454" cy="557466"/>
    <xdr:sp macro="" textlink="">
      <xdr:nvSpPr>
        <xdr:cNvPr id="3672" name="TextBox 3671">
          <a:extLst>
            <a:ext uri="{FF2B5EF4-FFF2-40B4-BE49-F238E27FC236}">
              <a16:creationId xmlns:a16="http://schemas.microsoft.com/office/drawing/2014/main" id="{CFCF41AE-5BF6-4731-9073-1B456464DDD7}"/>
            </a:ext>
          </a:extLst>
        </xdr:cNvPr>
        <xdr:cNvSpPr txBox="1"/>
      </xdr:nvSpPr>
      <xdr:spPr>
        <a:xfrm>
          <a:off x="7769038" y="6248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853</xdr:row>
      <xdr:rowOff>0</xdr:rowOff>
    </xdr:from>
    <xdr:ext cx="194454" cy="557466"/>
    <xdr:sp macro="" textlink="">
      <xdr:nvSpPr>
        <xdr:cNvPr id="3673" name="TextBox 3672">
          <a:extLst>
            <a:ext uri="{FF2B5EF4-FFF2-40B4-BE49-F238E27FC236}">
              <a16:creationId xmlns:a16="http://schemas.microsoft.com/office/drawing/2014/main" id="{D90FCD81-B0FA-44D0-B7D4-5D8AEA41DFF0}"/>
            </a:ext>
          </a:extLst>
        </xdr:cNvPr>
        <xdr:cNvSpPr txBox="1"/>
      </xdr:nvSpPr>
      <xdr:spPr>
        <a:xfrm>
          <a:off x="7769038" y="6248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853</xdr:row>
      <xdr:rowOff>0</xdr:rowOff>
    </xdr:from>
    <xdr:ext cx="194454" cy="557466"/>
    <xdr:sp macro="" textlink="">
      <xdr:nvSpPr>
        <xdr:cNvPr id="3674" name="TextBox 3673">
          <a:extLst>
            <a:ext uri="{FF2B5EF4-FFF2-40B4-BE49-F238E27FC236}">
              <a16:creationId xmlns:a16="http://schemas.microsoft.com/office/drawing/2014/main" id="{9A3DE8F8-B952-4948-84F5-E176845A7AF2}"/>
            </a:ext>
          </a:extLst>
        </xdr:cNvPr>
        <xdr:cNvSpPr txBox="1"/>
      </xdr:nvSpPr>
      <xdr:spPr>
        <a:xfrm>
          <a:off x="7769038" y="6248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853</xdr:row>
      <xdr:rowOff>0</xdr:rowOff>
    </xdr:from>
    <xdr:ext cx="194454" cy="557466"/>
    <xdr:sp macro="" textlink="">
      <xdr:nvSpPr>
        <xdr:cNvPr id="3675" name="TextBox 3674">
          <a:extLst>
            <a:ext uri="{FF2B5EF4-FFF2-40B4-BE49-F238E27FC236}">
              <a16:creationId xmlns:a16="http://schemas.microsoft.com/office/drawing/2014/main" id="{4D51D0B7-6ED1-4083-970C-63A9D5202260}"/>
            </a:ext>
          </a:extLst>
        </xdr:cNvPr>
        <xdr:cNvSpPr txBox="1"/>
      </xdr:nvSpPr>
      <xdr:spPr>
        <a:xfrm>
          <a:off x="7769038" y="6248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853</xdr:row>
      <xdr:rowOff>0</xdr:rowOff>
    </xdr:from>
    <xdr:ext cx="194454" cy="557466"/>
    <xdr:sp macro="" textlink="">
      <xdr:nvSpPr>
        <xdr:cNvPr id="3676" name="TextBox 3675">
          <a:extLst>
            <a:ext uri="{FF2B5EF4-FFF2-40B4-BE49-F238E27FC236}">
              <a16:creationId xmlns:a16="http://schemas.microsoft.com/office/drawing/2014/main" id="{12F6C1E1-3D4E-4530-82A1-346520BEF270}"/>
            </a:ext>
          </a:extLst>
        </xdr:cNvPr>
        <xdr:cNvSpPr txBox="1"/>
      </xdr:nvSpPr>
      <xdr:spPr>
        <a:xfrm>
          <a:off x="7769038" y="6248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854</xdr:row>
      <xdr:rowOff>0</xdr:rowOff>
    </xdr:from>
    <xdr:ext cx="194454" cy="557466"/>
    <xdr:sp macro="" textlink="">
      <xdr:nvSpPr>
        <xdr:cNvPr id="3677" name="TextBox 3676">
          <a:extLst>
            <a:ext uri="{FF2B5EF4-FFF2-40B4-BE49-F238E27FC236}">
              <a16:creationId xmlns:a16="http://schemas.microsoft.com/office/drawing/2014/main" id="{F7D458A6-EA29-407C-BBB5-124E3212CD0D}"/>
            </a:ext>
          </a:extLst>
        </xdr:cNvPr>
        <xdr:cNvSpPr txBox="1"/>
      </xdr:nvSpPr>
      <xdr:spPr>
        <a:xfrm>
          <a:off x="7749988" y="7772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854</xdr:row>
      <xdr:rowOff>0</xdr:rowOff>
    </xdr:from>
    <xdr:ext cx="194454" cy="557466"/>
    <xdr:sp macro="" textlink="">
      <xdr:nvSpPr>
        <xdr:cNvPr id="3678" name="TextBox 3677">
          <a:extLst>
            <a:ext uri="{FF2B5EF4-FFF2-40B4-BE49-F238E27FC236}">
              <a16:creationId xmlns:a16="http://schemas.microsoft.com/office/drawing/2014/main" id="{E1DDCF6B-7A46-4315-97AC-D3D717F110EC}"/>
            </a:ext>
          </a:extLst>
        </xdr:cNvPr>
        <xdr:cNvSpPr txBox="1"/>
      </xdr:nvSpPr>
      <xdr:spPr>
        <a:xfrm>
          <a:off x="7769038" y="7772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854</xdr:row>
      <xdr:rowOff>0</xdr:rowOff>
    </xdr:from>
    <xdr:ext cx="194454" cy="557466"/>
    <xdr:sp macro="" textlink="">
      <xdr:nvSpPr>
        <xdr:cNvPr id="3679" name="TextBox 3678">
          <a:extLst>
            <a:ext uri="{FF2B5EF4-FFF2-40B4-BE49-F238E27FC236}">
              <a16:creationId xmlns:a16="http://schemas.microsoft.com/office/drawing/2014/main" id="{20BF70F3-6017-4008-B985-E3E3101D3EE3}"/>
            </a:ext>
          </a:extLst>
        </xdr:cNvPr>
        <xdr:cNvSpPr txBox="1"/>
      </xdr:nvSpPr>
      <xdr:spPr>
        <a:xfrm>
          <a:off x="7769038" y="7772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854</xdr:row>
      <xdr:rowOff>0</xdr:rowOff>
    </xdr:from>
    <xdr:ext cx="194454" cy="557466"/>
    <xdr:sp macro="" textlink="">
      <xdr:nvSpPr>
        <xdr:cNvPr id="3680" name="TextBox 3679">
          <a:extLst>
            <a:ext uri="{FF2B5EF4-FFF2-40B4-BE49-F238E27FC236}">
              <a16:creationId xmlns:a16="http://schemas.microsoft.com/office/drawing/2014/main" id="{EDCF16DB-EBF8-403F-8B0A-052654D2CFD7}"/>
            </a:ext>
          </a:extLst>
        </xdr:cNvPr>
        <xdr:cNvSpPr txBox="1"/>
      </xdr:nvSpPr>
      <xdr:spPr>
        <a:xfrm>
          <a:off x="7769038" y="7772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854</xdr:row>
      <xdr:rowOff>0</xdr:rowOff>
    </xdr:from>
    <xdr:ext cx="194454" cy="557466"/>
    <xdr:sp macro="" textlink="">
      <xdr:nvSpPr>
        <xdr:cNvPr id="3681" name="TextBox 3680">
          <a:extLst>
            <a:ext uri="{FF2B5EF4-FFF2-40B4-BE49-F238E27FC236}">
              <a16:creationId xmlns:a16="http://schemas.microsoft.com/office/drawing/2014/main" id="{11AE0C5F-E4E3-4011-9917-FF0A24AF768D}"/>
            </a:ext>
          </a:extLst>
        </xdr:cNvPr>
        <xdr:cNvSpPr txBox="1"/>
      </xdr:nvSpPr>
      <xdr:spPr>
        <a:xfrm>
          <a:off x="7769038" y="7772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854</xdr:row>
      <xdr:rowOff>0</xdr:rowOff>
    </xdr:from>
    <xdr:ext cx="194454" cy="557466"/>
    <xdr:sp macro="" textlink="">
      <xdr:nvSpPr>
        <xdr:cNvPr id="3682" name="TextBox 3681">
          <a:extLst>
            <a:ext uri="{FF2B5EF4-FFF2-40B4-BE49-F238E27FC236}">
              <a16:creationId xmlns:a16="http://schemas.microsoft.com/office/drawing/2014/main" id="{234CE2CA-3E04-4591-B9CC-2BFD6E946618}"/>
            </a:ext>
          </a:extLst>
        </xdr:cNvPr>
        <xdr:cNvSpPr txBox="1"/>
      </xdr:nvSpPr>
      <xdr:spPr>
        <a:xfrm>
          <a:off x="7769038" y="7772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854</xdr:row>
      <xdr:rowOff>0</xdr:rowOff>
    </xdr:from>
    <xdr:ext cx="194454" cy="557466"/>
    <xdr:sp macro="" textlink="">
      <xdr:nvSpPr>
        <xdr:cNvPr id="3683" name="TextBox 3682">
          <a:extLst>
            <a:ext uri="{FF2B5EF4-FFF2-40B4-BE49-F238E27FC236}">
              <a16:creationId xmlns:a16="http://schemas.microsoft.com/office/drawing/2014/main" id="{352AD9C2-1CB7-4AD9-8F5D-1AC050E92D79}"/>
            </a:ext>
          </a:extLst>
        </xdr:cNvPr>
        <xdr:cNvSpPr txBox="1"/>
      </xdr:nvSpPr>
      <xdr:spPr>
        <a:xfrm>
          <a:off x="7769038" y="7772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855</xdr:row>
      <xdr:rowOff>0</xdr:rowOff>
    </xdr:from>
    <xdr:ext cx="194454" cy="557466"/>
    <xdr:sp macro="" textlink="">
      <xdr:nvSpPr>
        <xdr:cNvPr id="3684" name="TextBox 3683">
          <a:extLst>
            <a:ext uri="{FF2B5EF4-FFF2-40B4-BE49-F238E27FC236}">
              <a16:creationId xmlns:a16="http://schemas.microsoft.com/office/drawing/2014/main" id="{5F300998-95CB-4AD3-A884-7961E7981CA2}"/>
            </a:ext>
          </a:extLst>
        </xdr:cNvPr>
        <xdr:cNvSpPr txBox="1"/>
      </xdr:nvSpPr>
      <xdr:spPr>
        <a:xfrm>
          <a:off x="7749988" y="9105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855</xdr:row>
      <xdr:rowOff>0</xdr:rowOff>
    </xdr:from>
    <xdr:ext cx="194454" cy="557466"/>
    <xdr:sp macro="" textlink="">
      <xdr:nvSpPr>
        <xdr:cNvPr id="3685" name="TextBox 3684">
          <a:extLst>
            <a:ext uri="{FF2B5EF4-FFF2-40B4-BE49-F238E27FC236}">
              <a16:creationId xmlns:a16="http://schemas.microsoft.com/office/drawing/2014/main" id="{52744842-96DE-4F83-8DFF-3C3CAD95839E}"/>
            </a:ext>
          </a:extLst>
        </xdr:cNvPr>
        <xdr:cNvSpPr txBox="1"/>
      </xdr:nvSpPr>
      <xdr:spPr>
        <a:xfrm>
          <a:off x="7769038" y="9105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855</xdr:row>
      <xdr:rowOff>0</xdr:rowOff>
    </xdr:from>
    <xdr:ext cx="194454" cy="557466"/>
    <xdr:sp macro="" textlink="">
      <xdr:nvSpPr>
        <xdr:cNvPr id="3686" name="TextBox 3685">
          <a:extLst>
            <a:ext uri="{FF2B5EF4-FFF2-40B4-BE49-F238E27FC236}">
              <a16:creationId xmlns:a16="http://schemas.microsoft.com/office/drawing/2014/main" id="{6666B8F2-B94D-4BE6-94EB-8B680CC17083}"/>
            </a:ext>
          </a:extLst>
        </xdr:cNvPr>
        <xdr:cNvSpPr txBox="1"/>
      </xdr:nvSpPr>
      <xdr:spPr>
        <a:xfrm>
          <a:off x="7769038" y="9105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855</xdr:row>
      <xdr:rowOff>0</xdr:rowOff>
    </xdr:from>
    <xdr:ext cx="194454" cy="557466"/>
    <xdr:sp macro="" textlink="">
      <xdr:nvSpPr>
        <xdr:cNvPr id="3687" name="TextBox 3686">
          <a:extLst>
            <a:ext uri="{FF2B5EF4-FFF2-40B4-BE49-F238E27FC236}">
              <a16:creationId xmlns:a16="http://schemas.microsoft.com/office/drawing/2014/main" id="{AF45A6DC-AF58-4D45-8F81-52980A343D1D}"/>
            </a:ext>
          </a:extLst>
        </xdr:cNvPr>
        <xdr:cNvSpPr txBox="1"/>
      </xdr:nvSpPr>
      <xdr:spPr>
        <a:xfrm>
          <a:off x="7769038" y="9105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855</xdr:row>
      <xdr:rowOff>0</xdr:rowOff>
    </xdr:from>
    <xdr:ext cx="194454" cy="557466"/>
    <xdr:sp macro="" textlink="">
      <xdr:nvSpPr>
        <xdr:cNvPr id="3688" name="TextBox 3687">
          <a:extLst>
            <a:ext uri="{FF2B5EF4-FFF2-40B4-BE49-F238E27FC236}">
              <a16:creationId xmlns:a16="http://schemas.microsoft.com/office/drawing/2014/main" id="{C6D127AB-847B-4330-B3CC-C025E60C0038}"/>
            </a:ext>
          </a:extLst>
        </xdr:cNvPr>
        <xdr:cNvSpPr txBox="1"/>
      </xdr:nvSpPr>
      <xdr:spPr>
        <a:xfrm>
          <a:off x="7769038" y="9105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855</xdr:row>
      <xdr:rowOff>0</xdr:rowOff>
    </xdr:from>
    <xdr:ext cx="194454" cy="557466"/>
    <xdr:sp macro="" textlink="">
      <xdr:nvSpPr>
        <xdr:cNvPr id="3689" name="TextBox 3688">
          <a:extLst>
            <a:ext uri="{FF2B5EF4-FFF2-40B4-BE49-F238E27FC236}">
              <a16:creationId xmlns:a16="http://schemas.microsoft.com/office/drawing/2014/main" id="{F3A72281-D615-4C0F-B714-B6053BAB7B11}"/>
            </a:ext>
          </a:extLst>
        </xdr:cNvPr>
        <xdr:cNvSpPr txBox="1"/>
      </xdr:nvSpPr>
      <xdr:spPr>
        <a:xfrm>
          <a:off x="7769038" y="9105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855</xdr:row>
      <xdr:rowOff>0</xdr:rowOff>
    </xdr:from>
    <xdr:ext cx="194454" cy="557466"/>
    <xdr:sp macro="" textlink="">
      <xdr:nvSpPr>
        <xdr:cNvPr id="3690" name="TextBox 3689">
          <a:extLst>
            <a:ext uri="{FF2B5EF4-FFF2-40B4-BE49-F238E27FC236}">
              <a16:creationId xmlns:a16="http://schemas.microsoft.com/office/drawing/2014/main" id="{F9385B69-1501-4769-B037-35E61D3F3CB5}"/>
            </a:ext>
          </a:extLst>
        </xdr:cNvPr>
        <xdr:cNvSpPr txBox="1"/>
      </xdr:nvSpPr>
      <xdr:spPr>
        <a:xfrm>
          <a:off x="7769038" y="9105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856</xdr:row>
      <xdr:rowOff>0</xdr:rowOff>
    </xdr:from>
    <xdr:ext cx="194454" cy="557466"/>
    <xdr:sp macro="" textlink="">
      <xdr:nvSpPr>
        <xdr:cNvPr id="3691" name="TextBox 3690">
          <a:extLst>
            <a:ext uri="{FF2B5EF4-FFF2-40B4-BE49-F238E27FC236}">
              <a16:creationId xmlns:a16="http://schemas.microsoft.com/office/drawing/2014/main" id="{EB681626-5168-457D-A3B8-9628D9B7F4A9}"/>
            </a:ext>
          </a:extLst>
        </xdr:cNvPr>
        <xdr:cNvSpPr txBox="1"/>
      </xdr:nvSpPr>
      <xdr:spPr>
        <a:xfrm>
          <a:off x="7749988" y="10629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856</xdr:row>
      <xdr:rowOff>0</xdr:rowOff>
    </xdr:from>
    <xdr:ext cx="194454" cy="557466"/>
    <xdr:sp macro="" textlink="">
      <xdr:nvSpPr>
        <xdr:cNvPr id="3692" name="TextBox 3691">
          <a:extLst>
            <a:ext uri="{FF2B5EF4-FFF2-40B4-BE49-F238E27FC236}">
              <a16:creationId xmlns:a16="http://schemas.microsoft.com/office/drawing/2014/main" id="{45B28A88-CCF6-4BA6-8524-F7448E6B286D}"/>
            </a:ext>
          </a:extLst>
        </xdr:cNvPr>
        <xdr:cNvSpPr txBox="1"/>
      </xdr:nvSpPr>
      <xdr:spPr>
        <a:xfrm>
          <a:off x="7769038" y="10629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856</xdr:row>
      <xdr:rowOff>0</xdr:rowOff>
    </xdr:from>
    <xdr:ext cx="194454" cy="557466"/>
    <xdr:sp macro="" textlink="">
      <xdr:nvSpPr>
        <xdr:cNvPr id="3693" name="TextBox 3692">
          <a:extLst>
            <a:ext uri="{FF2B5EF4-FFF2-40B4-BE49-F238E27FC236}">
              <a16:creationId xmlns:a16="http://schemas.microsoft.com/office/drawing/2014/main" id="{471F83DC-84F6-4C10-8770-E7066B9B41F4}"/>
            </a:ext>
          </a:extLst>
        </xdr:cNvPr>
        <xdr:cNvSpPr txBox="1"/>
      </xdr:nvSpPr>
      <xdr:spPr>
        <a:xfrm>
          <a:off x="7769038" y="10629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856</xdr:row>
      <xdr:rowOff>0</xdr:rowOff>
    </xdr:from>
    <xdr:ext cx="194454" cy="557466"/>
    <xdr:sp macro="" textlink="">
      <xdr:nvSpPr>
        <xdr:cNvPr id="3694" name="TextBox 3693">
          <a:extLst>
            <a:ext uri="{FF2B5EF4-FFF2-40B4-BE49-F238E27FC236}">
              <a16:creationId xmlns:a16="http://schemas.microsoft.com/office/drawing/2014/main" id="{2F8D52FA-3027-4B4B-8AD3-0765C80A115A}"/>
            </a:ext>
          </a:extLst>
        </xdr:cNvPr>
        <xdr:cNvSpPr txBox="1"/>
      </xdr:nvSpPr>
      <xdr:spPr>
        <a:xfrm>
          <a:off x="7769038" y="10629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856</xdr:row>
      <xdr:rowOff>0</xdr:rowOff>
    </xdr:from>
    <xdr:ext cx="194454" cy="557466"/>
    <xdr:sp macro="" textlink="">
      <xdr:nvSpPr>
        <xdr:cNvPr id="3695" name="TextBox 3694">
          <a:extLst>
            <a:ext uri="{FF2B5EF4-FFF2-40B4-BE49-F238E27FC236}">
              <a16:creationId xmlns:a16="http://schemas.microsoft.com/office/drawing/2014/main" id="{0FCB05B1-5E5B-41B5-873C-4A4B1CEE776F}"/>
            </a:ext>
          </a:extLst>
        </xdr:cNvPr>
        <xdr:cNvSpPr txBox="1"/>
      </xdr:nvSpPr>
      <xdr:spPr>
        <a:xfrm>
          <a:off x="7769038" y="10629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856</xdr:row>
      <xdr:rowOff>0</xdr:rowOff>
    </xdr:from>
    <xdr:ext cx="194454" cy="557466"/>
    <xdr:sp macro="" textlink="">
      <xdr:nvSpPr>
        <xdr:cNvPr id="3696" name="TextBox 3695">
          <a:extLst>
            <a:ext uri="{FF2B5EF4-FFF2-40B4-BE49-F238E27FC236}">
              <a16:creationId xmlns:a16="http://schemas.microsoft.com/office/drawing/2014/main" id="{F7C95FA5-4035-470A-B848-70A1776357D5}"/>
            </a:ext>
          </a:extLst>
        </xdr:cNvPr>
        <xdr:cNvSpPr txBox="1"/>
      </xdr:nvSpPr>
      <xdr:spPr>
        <a:xfrm>
          <a:off x="7769038" y="10629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856</xdr:row>
      <xdr:rowOff>0</xdr:rowOff>
    </xdr:from>
    <xdr:ext cx="194454" cy="557466"/>
    <xdr:sp macro="" textlink="">
      <xdr:nvSpPr>
        <xdr:cNvPr id="3697" name="TextBox 3696">
          <a:extLst>
            <a:ext uri="{FF2B5EF4-FFF2-40B4-BE49-F238E27FC236}">
              <a16:creationId xmlns:a16="http://schemas.microsoft.com/office/drawing/2014/main" id="{2A0B109B-BEC9-420F-98E1-0EDAB8DBE26D}"/>
            </a:ext>
          </a:extLst>
        </xdr:cNvPr>
        <xdr:cNvSpPr txBox="1"/>
      </xdr:nvSpPr>
      <xdr:spPr>
        <a:xfrm>
          <a:off x="7769038" y="10629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857</xdr:row>
      <xdr:rowOff>0</xdr:rowOff>
    </xdr:from>
    <xdr:ext cx="194454" cy="557466"/>
    <xdr:sp macro="" textlink="">
      <xdr:nvSpPr>
        <xdr:cNvPr id="3698" name="TextBox 3697">
          <a:extLst>
            <a:ext uri="{FF2B5EF4-FFF2-40B4-BE49-F238E27FC236}">
              <a16:creationId xmlns:a16="http://schemas.microsoft.com/office/drawing/2014/main" id="{CBB4CBE3-C3E2-4692-8424-5106E69D9836}"/>
            </a:ext>
          </a:extLst>
        </xdr:cNvPr>
        <xdr:cNvSpPr txBox="1"/>
      </xdr:nvSpPr>
      <xdr:spPr>
        <a:xfrm>
          <a:off x="7749988" y="11391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857</xdr:row>
      <xdr:rowOff>0</xdr:rowOff>
    </xdr:from>
    <xdr:ext cx="194454" cy="557466"/>
    <xdr:sp macro="" textlink="">
      <xdr:nvSpPr>
        <xdr:cNvPr id="3699" name="TextBox 3698">
          <a:extLst>
            <a:ext uri="{FF2B5EF4-FFF2-40B4-BE49-F238E27FC236}">
              <a16:creationId xmlns:a16="http://schemas.microsoft.com/office/drawing/2014/main" id="{90A8F4C8-6C0B-487A-BAE0-907D63D0AB73}"/>
            </a:ext>
          </a:extLst>
        </xdr:cNvPr>
        <xdr:cNvSpPr txBox="1"/>
      </xdr:nvSpPr>
      <xdr:spPr>
        <a:xfrm>
          <a:off x="7769038" y="11391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857</xdr:row>
      <xdr:rowOff>0</xdr:rowOff>
    </xdr:from>
    <xdr:ext cx="194454" cy="557466"/>
    <xdr:sp macro="" textlink="">
      <xdr:nvSpPr>
        <xdr:cNvPr id="3700" name="TextBox 3699">
          <a:extLst>
            <a:ext uri="{FF2B5EF4-FFF2-40B4-BE49-F238E27FC236}">
              <a16:creationId xmlns:a16="http://schemas.microsoft.com/office/drawing/2014/main" id="{54D12D51-A134-488E-AF4A-471075B30657}"/>
            </a:ext>
          </a:extLst>
        </xdr:cNvPr>
        <xdr:cNvSpPr txBox="1"/>
      </xdr:nvSpPr>
      <xdr:spPr>
        <a:xfrm>
          <a:off x="7769038" y="11391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857</xdr:row>
      <xdr:rowOff>0</xdr:rowOff>
    </xdr:from>
    <xdr:ext cx="194454" cy="557466"/>
    <xdr:sp macro="" textlink="">
      <xdr:nvSpPr>
        <xdr:cNvPr id="3701" name="TextBox 3700">
          <a:extLst>
            <a:ext uri="{FF2B5EF4-FFF2-40B4-BE49-F238E27FC236}">
              <a16:creationId xmlns:a16="http://schemas.microsoft.com/office/drawing/2014/main" id="{59EB2AC1-6969-4597-917F-AB585AE4472C}"/>
            </a:ext>
          </a:extLst>
        </xdr:cNvPr>
        <xdr:cNvSpPr txBox="1"/>
      </xdr:nvSpPr>
      <xdr:spPr>
        <a:xfrm>
          <a:off x="7769038" y="11391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857</xdr:row>
      <xdr:rowOff>0</xdr:rowOff>
    </xdr:from>
    <xdr:ext cx="194454" cy="557466"/>
    <xdr:sp macro="" textlink="">
      <xdr:nvSpPr>
        <xdr:cNvPr id="3702" name="TextBox 3701">
          <a:extLst>
            <a:ext uri="{FF2B5EF4-FFF2-40B4-BE49-F238E27FC236}">
              <a16:creationId xmlns:a16="http://schemas.microsoft.com/office/drawing/2014/main" id="{791CA0BA-A2F5-431A-8627-B1D981F9FE8A}"/>
            </a:ext>
          </a:extLst>
        </xdr:cNvPr>
        <xdr:cNvSpPr txBox="1"/>
      </xdr:nvSpPr>
      <xdr:spPr>
        <a:xfrm>
          <a:off x="7769038" y="11391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857</xdr:row>
      <xdr:rowOff>0</xdr:rowOff>
    </xdr:from>
    <xdr:ext cx="194454" cy="557466"/>
    <xdr:sp macro="" textlink="">
      <xdr:nvSpPr>
        <xdr:cNvPr id="3703" name="TextBox 3702">
          <a:extLst>
            <a:ext uri="{FF2B5EF4-FFF2-40B4-BE49-F238E27FC236}">
              <a16:creationId xmlns:a16="http://schemas.microsoft.com/office/drawing/2014/main" id="{DF28731D-83B0-4405-A88E-AD7BB29BE80C}"/>
            </a:ext>
          </a:extLst>
        </xdr:cNvPr>
        <xdr:cNvSpPr txBox="1"/>
      </xdr:nvSpPr>
      <xdr:spPr>
        <a:xfrm>
          <a:off x="7769038" y="11391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857</xdr:row>
      <xdr:rowOff>0</xdr:rowOff>
    </xdr:from>
    <xdr:ext cx="194454" cy="557466"/>
    <xdr:sp macro="" textlink="">
      <xdr:nvSpPr>
        <xdr:cNvPr id="3704" name="TextBox 3703">
          <a:extLst>
            <a:ext uri="{FF2B5EF4-FFF2-40B4-BE49-F238E27FC236}">
              <a16:creationId xmlns:a16="http://schemas.microsoft.com/office/drawing/2014/main" id="{684E18C3-40DB-4F84-9584-2C480772F674}"/>
            </a:ext>
          </a:extLst>
        </xdr:cNvPr>
        <xdr:cNvSpPr txBox="1"/>
      </xdr:nvSpPr>
      <xdr:spPr>
        <a:xfrm>
          <a:off x="7769038" y="11391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858</xdr:row>
      <xdr:rowOff>0</xdr:rowOff>
    </xdr:from>
    <xdr:ext cx="194454" cy="557466"/>
    <xdr:sp macro="" textlink="">
      <xdr:nvSpPr>
        <xdr:cNvPr id="3705" name="TextBox 3704">
          <a:extLst>
            <a:ext uri="{FF2B5EF4-FFF2-40B4-BE49-F238E27FC236}">
              <a16:creationId xmlns:a16="http://schemas.microsoft.com/office/drawing/2014/main" id="{49D7DDA8-8918-43B1-BF4A-F46CB15FFD47}"/>
            </a:ext>
          </a:extLst>
        </xdr:cNvPr>
        <xdr:cNvSpPr txBox="1"/>
      </xdr:nvSpPr>
      <xdr:spPr>
        <a:xfrm>
          <a:off x="7749988" y="12725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858</xdr:row>
      <xdr:rowOff>0</xdr:rowOff>
    </xdr:from>
    <xdr:ext cx="194454" cy="557466"/>
    <xdr:sp macro="" textlink="">
      <xdr:nvSpPr>
        <xdr:cNvPr id="3706" name="TextBox 3705">
          <a:extLst>
            <a:ext uri="{FF2B5EF4-FFF2-40B4-BE49-F238E27FC236}">
              <a16:creationId xmlns:a16="http://schemas.microsoft.com/office/drawing/2014/main" id="{EF2254B1-D059-44C9-A03E-529B62F34903}"/>
            </a:ext>
          </a:extLst>
        </xdr:cNvPr>
        <xdr:cNvSpPr txBox="1"/>
      </xdr:nvSpPr>
      <xdr:spPr>
        <a:xfrm>
          <a:off x="7769038" y="12725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858</xdr:row>
      <xdr:rowOff>0</xdr:rowOff>
    </xdr:from>
    <xdr:ext cx="194454" cy="557466"/>
    <xdr:sp macro="" textlink="">
      <xdr:nvSpPr>
        <xdr:cNvPr id="3707" name="TextBox 3706">
          <a:extLst>
            <a:ext uri="{FF2B5EF4-FFF2-40B4-BE49-F238E27FC236}">
              <a16:creationId xmlns:a16="http://schemas.microsoft.com/office/drawing/2014/main" id="{D7486ABB-4D9D-4B8A-A459-02FAAB7F8FD9}"/>
            </a:ext>
          </a:extLst>
        </xdr:cNvPr>
        <xdr:cNvSpPr txBox="1"/>
      </xdr:nvSpPr>
      <xdr:spPr>
        <a:xfrm>
          <a:off x="7769038" y="12725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858</xdr:row>
      <xdr:rowOff>0</xdr:rowOff>
    </xdr:from>
    <xdr:ext cx="194454" cy="557466"/>
    <xdr:sp macro="" textlink="">
      <xdr:nvSpPr>
        <xdr:cNvPr id="3708" name="TextBox 3707">
          <a:extLst>
            <a:ext uri="{FF2B5EF4-FFF2-40B4-BE49-F238E27FC236}">
              <a16:creationId xmlns:a16="http://schemas.microsoft.com/office/drawing/2014/main" id="{8CE444FB-C724-4005-9D7B-BD2DDD3B2526}"/>
            </a:ext>
          </a:extLst>
        </xdr:cNvPr>
        <xdr:cNvSpPr txBox="1"/>
      </xdr:nvSpPr>
      <xdr:spPr>
        <a:xfrm>
          <a:off x="7769038" y="12725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858</xdr:row>
      <xdr:rowOff>0</xdr:rowOff>
    </xdr:from>
    <xdr:ext cx="194454" cy="557466"/>
    <xdr:sp macro="" textlink="">
      <xdr:nvSpPr>
        <xdr:cNvPr id="3709" name="TextBox 3708">
          <a:extLst>
            <a:ext uri="{FF2B5EF4-FFF2-40B4-BE49-F238E27FC236}">
              <a16:creationId xmlns:a16="http://schemas.microsoft.com/office/drawing/2014/main" id="{DD74CB5A-F63C-4A54-9BB0-E2CA20E3E5F7}"/>
            </a:ext>
          </a:extLst>
        </xdr:cNvPr>
        <xdr:cNvSpPr txBox="1"/>
      </xdr:nvSpPr>
      <xdr:spPr>
        <a:xfrm>
          <a:off x="7769038" y="12725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858</xdr:row>
      <xdr:rowOff>0</xdr:rowOff>
    </xdr:from>
    <xdr:ext cx="194454" cy="557466"/>
    <xdr:sp macro="" textlink="">
      <xdr:nvSpPr>
        <xdr:cNvPr id="3710" name="TextBox 3709">
          <a:extLst>
            <a:ext uri="{FF2B5EF4-FFF2-40B4-BE49-F238E27FC236}">
              <a16:creationId xmlns:a16="http://schemas.microsoft.com/office/drawing/2014/main" id="{35B93393-1FD6-4142-8F9F-656EF40866B0}"/>
            </a:ext>
          </a:extLst>
        </xdr:cNvPr>
        <xdr:cNvSpPr txBox="1"/>
      </xdr:nvSpPr>
      <xdr:spPr>
        <a:xfrm>
          <a:off x="7769038" y="12725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858</xdr:row>
      <xdr:rowOff>0</xdr:rowOff>
    </xdr:from>
    <xdr:ext cx="194454" cy="557466"/>
    <xdr:sp macro="" textlink="">
      <xdr:nvSpPr>
        <xdr:cNvPr id="3711" name="TextBox 3710">
          <a:extLst>
            <a:ext uri="{FF2B5EF4-FFF2-40B4-BE49-F238E27FC236}">
              <a16:creationId xmlns:a16="http://schemas.microsoft.com/office/drawing/2014/main" id="{E31795E1-2B0D-4369-88DE-B92CFE49007C}"/>
            </a:ext>
          </a:extLst>
        </xdr:cNvPr>
        <xdr:cNvSpPr txBox="1"/>
      </xdr:nvSpPr>
      <xdr:spPr>
        <a:xfrm>
          <a:off x="7769038" y="12725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859</xdr:row>
      <xdr:rowOff>0</xdr:rowOff>
    </xdr:from>
    <xdr:ext cx="194454" cy="557466"/>
    <xdr:sp macro="" textlink="">
      <xdr:nvSpPr>
        <xdr:cNvPr id="3712" name="TextBox 3711">
          <a:extLst>
            <a:ext uri="{FF2B5EF4-FFF2-40B4-BE49-F238E27FC236}">
              <a16:creationId xmlns:a16="http://schemas.microsoft.com/office/drawing/2014/main" id="{82381E08-922F-42CF-B9FB-647F36579EFC}"/>
            </a:ext>
          </a:extLst>
        </xdr:cNvPr>
        <xdr:cNvSpPr txBox="1"/>
      </xdr:nvSpPr>
      <xdr:spPr>
        <a:xfrm>
          <a:off x="7749988" y="1405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859</xdr:row>
      <xdr:rowOff>0</xdr:rowOff>
    </xdr:from>
    <xdr:ext cx="194454" cy="557466"/>
    <xdr:sp macro="" textlink="">
      <xdr:nvSpPr>
        <xdr:cNvPr id="3713" name="TextBox 3712">
          <a:extLst>
            <a:ext uri="{FF2B5EF4-FFF2-40B4-BE49-F238E27FC236}">
              <a16:creationId xmlns:a16="http://schemas.microsoft.com/office/drawing/2014/main" id="{EE8AF763-D393-4BE5-80FE-A36F3CCE5967}"/>
            </a:ext>
          </a:extLst>
        </xdr:cNvPr>
        <xdr:cNvSpPr txBox="1"/>
      </xdr:nvSpPr>
      <xdr:spPr>
        <a:xfrm>
          <a:off x="7769038" y="1405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859</xdr:row>
      <xdr:rowOff>0</xdr:rowOff>
    </xdr:from>
    <xdr:ext cx="194454" cy="557466"/>
    <xdr:sp macro="" textlink="">
      <xdr:nvSpPr>
        <xdr:cNvPr id="3714" name="TextBox 3713">
          <a:extLst>
            <a:ext uri="{FF2B5EF4-FFF2-40B4-BE49-F238E27FC236}">
              <a16:creationId xmlns:a16="http://schemas.microsoft.com/office/drawing/2014/main" id="{F4DC9D39-4600-4EBD-9CF2-BFEB0328AEA9}"/>
            </a:ext>
          </a:extLst>
        </xdr:cNvPr>
        <xdr:cNvSpPr txBox="1"/>
      </xdr:nvSpPr>
      <xdr:spPr>
        <a:xfrm>
          <a:off x="7769038" y="1405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859</xdr:row>
      <xdr:rowOff>0</xdr:rowOff>
    </xdr:from>
    <xdr:ext cx="194454" cy="557466"/>
    <xdr:sp macro="" textlink="">
      <xdr:nvSpPr>
        <xdr:cNvPr id="3715" name="TextBox 3714">
          <a:extLst>
            <a:ext uri="{FF2B5EF4-FFF2-40B4-BE49-F238E27FC236}">
              <a16:creationId xmlns:a16="http://schemas.microsoft.com/office/drawing/2014/main" id="{3098B4BB-E9DF-4C78-A5AA-9357B3D9DDB3}"/>
            </a:ext>
          </a:extLst>
        </xdr:cNvPr>
        <xdr:cNvSpPr txBox="1"/>
      </xdr:nvSpPr>
      <xdr:spPr>
        <a:xfrm>
          <a:off x="7769038" y="1405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859</xdr:row>
      <xdr:rowOff>0</xdr:rowOff>
    </xdr:from>
    <xdr:ext cx="194454" cy="557466"/>
    <xdr:sp macro="" textlink="">
      <xdr:nvSpPr>
        <xdr:cNvPr id="3716" name="TextBox 3715">
          <a:extLst>
            <a:ext uri="{FF2B5EF4-FFF2-40B4-BE49-F238E27FC236}">
              <a16:creationId xmlns:a16="http://schemas.microsoft.com/office/drawing/2014/main" id="{B173343A-C002-48BD-AE1E-0A4A8734168A}"/>
            </a:ext>
          </a:extLst>
        </xdr:cNvPr>
        <xdr:cNvSpPr txBox="1"/>
      </xdr:nvSpPr>
      <xdr:spPr>
        <a:xfrm>
          <a:off x="7769038" y="1405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859</xdr:row>
      <xdr:rowOff>0</xdr:rowOff>
    </xdr:from>
    <xdr:ext cx="194454" cy="557466"/>
    <xdr:sp macro="" textlink="">
      <xdr:nvSpPr>
        <xdr:cNvPr id="3717" name="TextBox 3716">
          <a:extLst>
            <a:ext uri="{FF2B5EF4-FFF2-40B4-BE49-F238E27FC236}">
              <a16:creationId xmlns:a16="http://schemas.microsoft.com/office/drawing/2014/main" id="{8D5C9B93-4969-44FA-93A3-6E58F6A0B3AA}"/>
            </a:ext>
          </a:extLst>
        </xdr:cNvPr>
        <xdr:cNvSpPr txBox="1"/>
      </xdr:nvSpPr>
      <xdr:spPr>
        <a:xfrm>
          <a:off x="7769038" y="1405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859</xdr:row>
      <xdr:rowOff>0</xdr:rowOff>
    </xdr:from>
    <xdr:ext cx="194454" cy="557466"/>
    <xdr:sp macro="" textlink="">
      <xdr:nvSpPr>
        <xdr:cNvPr id="3718" name="TextBox 3717">
          <a:extLst>
            <a:ext uri="{FF2B5EF4-FFF2-40B4-BE49-F238E27FC236}">
              <a16:creationId xmlns:a16="http://schemas.microsoft.com/office/drawing/2014/main" id="{2DFC9AA6-1764-4631-A160-89F9B22BD322}"/>
            </a:ext>
          </a:extLst>
        </xdr:cNvPr>
        <xdr:cNvSpPr txBox="1"/>
      </xdr:nvSpPr>
      <xdr:spPr>
        <a:xfrm>
          <a:off x="7769038" y="1405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860</xdr:row>
      <xdr:rowOff>0</xdr:rowOff>
    </xdr:from>
    <xdr:ext cx="194454" cy="557466"/>
    <xdr:sp macro="" textlink="">
      <xdr:nvSpPr>
        <xdr:cNvPr id="3719" name="TextBox 3718">
          <a:extLst>
            <a:ext uri="{FF2B5EF4-FFF2-40B4-BE49-F238E27FC236}">
              <a16:creationId xmlns:a16="http://schemas.microsoft.com/office/drawing/2014/main" id="{270AEDFB-6A7D-403D-AB0D-D487D112BA2B}"/>
            </a:ext>
          </a:extLst>
        </xdr:cNvPr>
        <xdr:cNvSpPr txBox="1"/>
      </xdr:nvSpPr>
      <xdr:spPr>
        <a:xfrm>
          <a:off x="7749988" y="15201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860</xdr:row>
      <xdr:rowOff>0</xdr:rowOff>
    </xdr:from>
    <xdr:ext cx="194454" cy="557466"/>
    <xdr:sp macro="" textlink="">
      <xdr:nvSpPr>
        <xdr:cNvPr id="3720" name="TextBox 3719">
          <a:extLst>
            <a:ext uri="{FF2B5EF4-FFF2-40B4-BE49-F238E27FC236}">
              <a16:creationId xmlns:a16="http://schemas.microsoft.com/office/drawing/2014/main" id="{92FB0F6A-BB06-43F0-8021-EF91886AEE9D}"/>
            </a:ext>
          </a:extLst>
        </xdr:cNvPr>
        <xdr:cNvSpPr txBox="1"/>
      </xdr:nvSpPr>
      <xdr:spPr>
        <a:xfrm>
          <a:off x="7769038" y="15201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860</xdr:row>
      <xdr:rowOff>0</xdr:rowOff>
    </xdr:from>
    <xdr:ext cx="194454" cy="557466"/>
    <xdr:sp macro="" textlink="">
      <xdr:nvSpPr>
        <xdr:cNvPr id="3721" name="TextBox 3720">
          <a:extLst>
            <a:ext uri="{FF2B5EF4-FFF2-40B4-BE49-F238E27FC236}">
              <a16:creationId xmlns:a16="http://schemas.microsoft.com/office/drawing/2014/main" id="{071A232F-FE19-4622-98E4-4F685D023D47}"/>
            </a:ext>
          </a:extLst>
        </xdr:cNvPr>
        <xdr:cNvSpPr txBox="1"/>
      </xdr:nvSpPr>
      <xdr:spPr>
        <a:xfrm>
          <a:off x="7769038" y="15201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860</xdr:row>
      <xdr:rowOff>0</xdr:rowOff>
    </xdr:from>
    <xdr:ext cx="194454" cy="557466"/>
    <xdr:sp macro="" textlink="">
      <xdr:nvSpPr>
        <xdr:cNvPr id="3722" name="TextBox 3721">
          <a:extLst>
            <a:ext uri="{FF2B5EF4-FFF2-40B4-BE49-F238E27FC236}">
              <a16:creationId xmlns:a16="http://schemas.microsoft.com/office/drawing/2014/main" id="{54889850-C9DC-4210-801F-E1982BE2AA49}"/>
            </a:ext>
          </a:extLst>
        </xdr:cNvPr>
        <xdr:cNvSpPr txBox="1"/>
      </xdr:nvSpPr>
      <xdr:spPr>
        <a:xfrm>
          <a:off x="7769038" y="15201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860</xdr:row>
      <xdr:rowOff>0</xdr:rowOff>
    </xdr:from>
    <xdr:ext cx="194454" cy="557466"/>
    <xdr:sp macro="" textlink="">
      <xdr:nvSpPr>
        <xdr:cNvPr id="3723" name="TextBox 3722">
          <a:extLst>
            <a:ext uri="{FF2B5EF4-FFF2-40B4-BE49-F238E27FC236}">
              <a16:creationId xmlns:a16="http://schemas.microsoft.com/office/drawing/2014/main" id="{2B9F78F8-9F8D-4563-94FB-AF4C1E19CB62}"/>
            </a:ext>
          </a:extLst>
        </xdr:cNvPr>
        <xdr:cNvSpPr txBox="1"/>
      </xdr:nvSpPr>
      <xdr:spPr>
        <a:xfrm>
          <a:off x="7769038" y="15201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860</xdr:row>
      <xdr:rowOff>0</xdr:rowOff>
    </xdr:from>
    <xdr:ext cx="194454" cy="557466"/>
    <xdr:sp macro="" textlink="">
      <xdr:nvSpPr>
        <xdr:cNvPr id="3724" name="TextBox 3723">
          <a:extLst>
            <a:ext uri="{FF2B5EF4-FFF2-40B4-BE49-F238E27FC236}">
              <a16:creationId xmlns:a16="http://schemas.microsoft.com/office/drawing/2014/main" id="{3F1A4C73-86DB-4AA7-906A-879CB0E9F0B1}"/>
            </a:ext>
          </a:extLst>
        </xdr:cNvPr>
        <xdr:cNvSpPr txBox="1"/>
      </xdr:nvSpPr>
      <xdr:spPr>
        <a:xfrm>
          <a:off x="7769038" y="15201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860</xdr:row>
      <xdr:rowOff>0</xdr:rowOff>
    </xdr:from>
    <xdr:ext cx="194454" cy="557466"/>
    <xdr:sp macro="" textlink="">
      <xdr:nvSpPr>
        <xdr:cNvPr id="3725" name="TextBox 3724">
          <a:extLst>
            <a:ext uri="{FF2B5EF4-FFF2-40B4-BE49-F238E27FC236}">
              <a16:creationId xmlns:a16="http://schemas.microsoft.com/office/drawing/2014/main" id="{8FEB1FDE-88EA-4247-8F71-A882D4606B79}"/>
            </a:ext>
          </a:extLst>
        </xdr:cNvPr>
        <xdr:cNvSpPr txBox="1"/>
      </xdr:nvSpPr>
      <xdr:spPr>
        <a:xfrm>
          <a:off x="7769038" y="15201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861</xdr:row>
      <xdr:rowOff>0</xdr:rowOff>
    </xdr:from>
    <xdr:ext cx="194454" cy="557466"/>
    <xdr:sp macro="" textlink="">
      <xdr:nvSpPr>
        <xdr:cNvPr id="3726" name="TextBox 3725">
          <a:extLst>
            <a:ext uri="{FF2B5EF4-FFF2-40B4-BE49-F238E27FC236}">
              <a16:creationId xmlns:a16="http://schemas.microsoft.com/office/drawing/2014/main" id="{BFA1E65B-9965-41BF-8E92-6C2F7CBC9A6C}"/>
            </a:ext>
          </a:extLst>
        </xdr:cNvPr>
        <xdr:cNvSpPr txBox="1"/>
      </xdr:nvSpPr>
      <xdr:spPr>
        <a:xfrm>
          <a:off x="7749988" y="15963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861</xdr:row>
      <xdr:rowOff>0</xdr:rowOff>
    </xdr:from>
    <xdr:ext cx="194454" cy="557466"/>
    <xdr:sp macro="" textlink="">
      <xdr:nvSpPr>
        <xdr:cNvPr id="3727" name="TextBox 3726">
          <a:extLst>
            <a:ext uri="{FF2B5EF4-FFF2-40B4-BE49-F238E27FC236}">
              <a16:creationId xmlns:a16="http://schemas.microsoft.com/office/drawing/2014/main" id="{F029EB0F-A166-4D9C-ACEC-BA9325BC87EA}"/>
            </a:ext>
          </a:extLst>
        </xdr:cNvPr>
        <xdr:cNvSpPr txBox="1"/>
      </xdr:nvSpPr>
      <xdr:spPr>
        <a:xfrm>
          <a:off x="7769038" y="15963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861</xdr:row>
      <xdr:rowOff>0</xdr:rowOff>
    </xdr:from>
    <xdr:ext cx="194454" cy="557466"/>
    <xdr:sp macro="" textlink="">
      <xdr:nvSpPr>
        <xdr:cNvPr id="3728" name="TextBox 3727">
          <a:extLst>
            <a:ext uri="{FF2B5EF4-FFF2-40B4-BE49-F238E27FC236}">
              <a16:creationId xmlns:a16="http://schemas.microsoft.com/office/drawing/2014/main" id="{46EFE1E9-E185-49A2-9AF1-46741FAEACF7}"/>
            </a:ext>
          </a:extLst>
        </xdr:cNvPr>
        <xdr:cNvSpPr txBox="1"/>
      </xdr:nvSpPr>
      <xdr:spPr>
        <a:xfrm>
          <a:off x="7769038" y="15963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861</xdr:row>
      <xdr:rowOff>0</xdr:rowOff>
    </xdr:from>
    <xdr:ext cx="194454" cy="557466"/>
    <xdr:sp macro="" textlink="">
      <xdr:nvSpPr>
        <xdr:cNvPr id="3729" name="TextBox 3728">
          <a:extLst>
            <a:ext uri="{FF2B5EF4-FFF2-40B4-BE49-F238E27FC236}">
              <a16:creationId xmlns:a16="http://schemas.microsoft.com/office/drawing/2014/main" id="{712E2335-84AA-4AEF-B0D2-FA742374D2E8}"/>
            </a:ext>
          </a:extLst>
        </xdr:cNvPr>
        <xdr:cNvSpPr txBox="1"/>
      </xdr:nvSpPr>
      <xdr:spPr>
        <a:xfrm>
          <a:off x="7769038" y="15963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861</xdr:row>
      <xdr:rowOff>0</xdr:rowOff>
    </xdr:from>
    <xdr:ext cx="194454" cy="557466"/>
    <xdr:sp macro="" textlink="">
      <xdr:nvSpPr>
        <xdr:cNvPr id="3730" name="TextBox 3729">
          <a:extLst>
            <a:ext uri="{FF2B5EF4-FFF2-40B4-BE49-F238E27FC236}">
              <a16:creationId xmlns:a16="http://schemas.microsoft.com/office/drawing/2014/main" id="{F9D37191-C4A9-44DE-A8B7-2789A0FA2619}"/>
            </a:ext>
          </a:extLst>
        </xdr:cNvPr>
        <xdr:cNvSpPr txBox="1"/>
      </xdr:nvSpPr>
      <xdr:spPr>
        <a:xfrm>
          <a:off x="7769038" y="15963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861</xdr:row>
      <xdr:rowOff>0</xdr:rowOff>
    </xdr:from>
    <xdr:ext cx="194454" cy="557466"/>
    <xdr:sp macro="" textlink="">
      <xdr:nvSpPr>
        <xdr:cNvPr id="3731" name="TextBox 3730">
          <a:extLst>
            <a:ext uri="{FF2B5EF4-FFF2-40B4-BE49-F238E27FC236}">
              <a16:creationId xmlns:a16="http://schemas.microsoft.com/office/drawing/2014/main" id="{A20EE6A0-44A2-4F36-8316-8FD3A6E24E62}"/>
            </a:ext>
          </a:extLst>
        </xdr:cNvPr>
        <xdr:cNvSpPr txBox="1"/>
      </xdr:nvSpPr>
      <xdr:spPr>
        <a:xfrm>
          <a:off x="7769038" y="15963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861</xdr:row>
      <xdr:rowOff>0</xdr:rowOff>
    </xdr:from>
    <xdr:ext cx="194454" cy="557466"/>
    <xdr:sp macro="" textlink="">
      <xdr:nvSpPr>
        <xdr:cNvPr id="3732" name="TextBox 3731">
          <a:extLst>
            <a:ext uri="{FF2B5EF4-FFF2-40B4-BE49-F238E27FC236}">
              <a16:creationId xmlns:a16="http://schemas.microsoft.com/office/drawing/2014/main" id="{D6FC0C40-CF30-4A95-916C-5B51BB5730BF}"/>
            </a:ext>
          </a:extLst>
        </xdr:cNvPr>
        <xdr:cNvSpPr txBox="1"/>
      </xdr:nvSpPr>
      <xdr:spPr>
        <a:xfrm>
          <a:off x="7769038" y="15963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862</xdr:row>
      <xdr:rowOff>0</xdr:rowOff>
    </xdr:from>
    <xdr:ext cx="194454" cy="557466"/>
    <xdr:sp macro="" textlink="">
      <xdr:nvSpPr>
        <xdr:cNvPr id="3733" name="TextBox 3732">
          <a:extLst>
            <a:ext uri="{FF2B5EF4-FFF2-40B4-BE49-F238E27FC236}">
              <a16:creationId xmlns:a16="http://schemas.microsoft.com/office/drawing/2014/main" id="{B5367714-3305-4BC0-A6A9-211B3D9AD8F1}"/>
            </a:ext>
          </a:extLst>
        </xdr:cNvPr>
        <xdr:cNvSpPr txBox="1"/>
      </xdr:nvSpPr>
      <xdr:spPr>
        <a:xfrm>
          <a:off x="7749988" y="16725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862</xdr:row>
      <xdr:rowOff>0</xdr:rowOff>
    </xdr:from>
    <xdr:ext cx="194454" cy="557466"/>
    <xdr:sp macro="" textlink="">
      <xdr:nvSpPr>
        <xdr:cNvPr id="3734" name="TextBox 3733">
          <a:extLst>
            <a:ext uri="{FF2B5EF4-FFF2-40B4-BE49-F238E27FC236}">
              <a16:creationId xmlns:a16="http://schemas.microsoft.com/office/drawing/2014/main" id="{4EC1D704-6EAE-4A1C-981F-B18A06434E1D}"/>
            </a:ext>
          </a:extLst>
        </xdr:cNvPr>
        <xdr:cNvSpPr txBox="1"/>
      </xdr:nvSpPr>
      <xdr:spPr>
        <a:xfrm>
          <a:off x="7769038" y="16725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862</xdr:row>
      <xdr:rowOff>0</xdr:rowOff>
    </xdr:from>
    <xdr:ext cx="194454" cy="557466"/>
    <xdr:sp macro="" textlink="">
      <xdr:nvSpPr>
        <xdr:cNvPr id="3735" name="TextBox 3734">
          <a:extLst>
            <a:ext uri="{FF2B5EF4-FFF2-40B4-BE49-F238E27FC236}">
              <a16:creationId xmlns:a16="http://schemas.microsoft.com/office/drawing/2014/main" id="{1A726162-143C-4F41-8F35-DC25B61BE810}"/>
            </a:ext>
          </a:extLst>
        </xdr:cNvPr>
        <xdr:cNvSpPr txBox="1"/>
      </xdr:nvSpPr>
      <xdr:spPr>
        <a:xfrm>
          <a:off x="7769038" y="16725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862</xdr:row>
      <xdr:rowOff>0</xdr:rowOff>
    </xdr:from>
    <xdr:ext cx="194454" cy="557466"/>
    <xdr:sp macro="" textlink="">
      <xdr:nvSpPr>
        <xdr:cNvPr id="3736" name="TextBox 3735">
          <a:extLst>
            <a:ext uri="{FF2B5EF4-FFF2-40B4-BE49-F238E27FC236}">
              <a16:creationId xmlns:a16="http://schemas.microsoft.com/office/drawing/2014/main" id="{D562926E-B508-4060-B8C4-89D5B5CE18D1}"/>
            </a:ext>
          </a:extLst>
        </xdr:cNvPr>
        <xdr:cNvSpPr txBox="1"/>
      </xdr:nvSpPr>
      <xdr:spPr>
        <a:xfrm>
          <a:off x="7769038" y="16725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862</xdr:row>
      <xdr:rowOff>0</xdr:rowOff>
    </xdr:from>
    <xdr:ext cx="194454" cy="557466"/>
    <xdr:sp macro="" textlink="">
      <xdr:nvSpPr>
        <xdr:cNvPr id="3737" name="TextBox 3736">
          <a:extLst>
            <a:ext uri="{FF2B5EF4-FFF2-40B4-BE49-F238E27FC236}">
              <a16:creationId xmlns:a16="http://schemas.microsoft.com/office/drawing/2014/main" id="{B942216C-2628-4A02-8336-0F29901B56D2}"/>
            </a:ext>
          </a:extLst>
        </xdr:cNvPr>
        <xdr:cNvSpPr txBox="1"/>
      </xdr:nvSpPr>
      <xdr:spPr>
        <a:xfrm>
          <a:off x="7769038" y="16725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862</xdr:row>
      <xdr:rowOff>0</xdr:rowOff>
    </xdr:from>
    <xdr:ext cx="194454" cy="557466"/>
    <xdr:sp macro="" textlink="">
      <xdr:nvSpPr>
        <xdr:cNvPr id="3738" name="TextBox 3737">
          <a:extLst>
            <a:ext uri="{FF2B5EF4-FFF2-40B4-BE49-F238E27FC236}">
              <a16:creationId xmlns:a16="http://schemas.microsoft.com/office/drawing/2014/main" id="{99C889A3-F864-4570-91E9-F0358902C9C2}"/>
            </a:ext>
          </a:extLst>
        </xdr:cNvPr>
        <xdr:cNvSpPr txBox="1"/>
      </xdr:nvSpPr>
      <xdr:spPr>
        <a:xfrm>
          <a:off x="7769038" y="16725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862</xdr:row>
      <xdr:rowOff>0</xdr:rowOff>
    </xdr:from>
    <xdr:ext cx="194454" cy="557466"/>
    <xdr:sp macro="" textlink="">
      <xdr:nvSpPr>
        <xdr:cNvPr id="3739" name="TextBox 3738">
          <a:extLst>
            <a:ext uri="{FF2B5EF4-FFF2-40B4-BE49-F238E27FC236}">
              <a16:creationId xmlns:a16="http://schemas.microsoft.com/office/drawing/2014/main" id="{A550D1A3-924A-43F4-ABDA-F1A86C39F263}"/>
            </a:ext>
          </a:extLst>
        </xdr:cNvPr>
        <xdr:cNvSpPr txBox="1"/>
      </xdr:nvSpPr>
      <xdr:spPr>
        <a:xfrm>
          <a:off x="7769038" y="16725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863</xdr:row>
      <xdr:rowOff>0</xdr:rowOff>
    </xdr:from>
    <xdr:ext cx="194454" cy="557466"/>
    <xdr:sp macro="" textlink="">
      <xdr:nvSpPr>
        <xdr:cNvPr id="3740" name="TextBox 3739">
          <a:extLst>
            <a:ext uri="{FF2B5EF4-FFF2-40B4-BE49-F238E27FC236}">
              <a16:creationId xmlns:a16="http://schemas.microsoft.com/office/drawing/2014/main" id="{85317AA0-7C9D-43A3-A54B-0A4C6D527369}"/>
            </a:ext>
          </a:extLst>
        </xdr:cNvPr>
        <xdr:cNvSpPr txBox="1"/>
      </xdr:nvSpPr>
      <xdr:spPr>
        <a:xfrm>
          <a:off x="7749988" y="17487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863</xdr:row>
      <xdr:rowOff>0</xdr:rowOff>
    </xdr:from>
    <xdr:ext cx="194454" cy="557466"/>
    <xdr:sp macro="" textlink="">
      <xdr:nvSpPr>
        <xdr:cNvPr id="3741" name="TextBox 3740">
          <a:extLst>
            <a:ext uri="{FF2B5EF4-FFF2-40B4-BE49-F238E27FC236}">
              <a16:creationId xmlns:a16="http://schemas.microsoft.com/office/drawing/2014/main" id="{3119EAEF-F0EA-40EA-8E2C-B1E487B0F593}"/>
            </a:ext>
          </a:extLst>
        </xdr:cNvPr>
        <xdr:cNvSpPr txBox="1"/>
      </xdr:nvSpPr>
      <xdr:spPr>
        <a:xfrm>
          <a:off x="7769038" y="17487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863</xdr:row>
      <xdr:rowOff>0</xdr:rowOff>
    </xdr:from>
    <xdr:ext cx="194454" cy="557466"/>
    <xdr:sp macro="" textlink="">
      <xdr:nvSpPr>
        <xdr:cNvPr id="3742" name="TextBox 3741">
          <a:extLst>
            <a:ext uri="{FF2B5EF4-FFF2-40B4-BE49-F238E27FC236}">
              <a16:creationId xmlns:a16="http://schemas.microsoft.com/office/drawing/2014/main" id="{CD69E0A1-3633-4E08-B127-6B241E6B8CB3}"/>
            </a:ext>
          </a:extLst>
        </xdr:cNvPr>
        <xdr:cNvSpPr txBox="1"/>
      </xdr:nvSpPr>
      <xdr:spPr>
        <a:xfrm>
          <a:off x="7769038" y="17487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863</xdr:row>
      <xdr:rowOff>0</xdr:rowOff>
    </xdr:from>
    <xdr:ext cx="194454" cy="557466"/>
    <xdr:sp macro="" textlink="">
      <xdr:nvSpPr>
        <xdr:cNvPr id="3743" name="TextBox 3742">
          <a:extLst>
            <a:ext uri="{FF2B5EF4-FFF2-40B4-BE49-F238E27FC236}">
              <a16:creationId xmlns:a16="http://schemas.microsoft.com/office/drawing/2014/main" id="{110CE13C-B033-45C8-B68B-6C2AFA9E48A6}"/>
            </a:ext>
          </a:extLst>
        </xdr:cNvPr>
        <xdr:cNvSpPr txBox="1"/>
      </xdr:nvSpPr>
      <xdr:spPr>
        <a:xfrm>
          <a:off x="7769038" y="17487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863</xdr:row>
      <xdr:rowOff>0</xdr:rowOff>
    </xdr:from>
    <xdr:ext cx="194454" cy="557466"/>
    <xdr:sp macro="" textlink="">
      <xdr:nvSpPr>
        <xdr:cNvPr id="3744" name="TextBox 3743">
          <a:extLst>
            <a:ext uri="{FF2B5EF4-FFF2-40B4-BE49-F238E27FC236}">
              <a16:creationId xmlns:a16="http://schemas.microsoft.com/office/drawing/2014/main" id="{1C91983C-20AB-4C90-B9EB-0EE37AE14F2D}"/>
            </a:ext>
          </a:extLst>
        </xdr:cNvPr>
        <xdr:cNvSpPr txBox="1"/>
      </xdr:nvSpPr>
      <xdr:spPr>
        <a:xfrm>
          <a:off x="7769038" y="17487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863</xdr:row>
      <xdr:rowOff>0</xdr:rowOff>
    </xdr:from>
    <xdr:ext cx="194454" cy="557466"/>
    <xdr:sp macro="" textlink="">
      <xdr:nvSpPr>
        <xdr:cNvPr id="3745" name="TextBox 3744">
          <a:extLst>
            <a:ext uri="{FF2B5EF4-FFF2-40B4-BE49-F238E27FC236}">
              <a16:creationId xmlns:a16="http://schemas.microsoft.com/office/drawing/2014/main" id="{30155848-173D-4BF0-B639-8E61B6BA2A5D}"/>
            </a:ext>
          </a:extLst>
        </xdr:cNvPr>
        <xdr:cNvSpPr txBox="1"/>
      </xdr:nvSpPr>
      <xdr:spPr>
        <a:xfrm>
          <a:off x="7769038" y="17487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863</xdr:row>
      <xdr:rowOff>0</xdr:rowOff>
    </xdr:from>
    <xdr:ext cx="194454" cy="557466"/>
    <xdr:sp macro="" textlink="">
      <xdr:nvSpPr>
        <xdr:cNvPr id="3746" name="TextBox 3745">
          <a:extLst>
            <a:ext uri="{FF2B5EF4-FFF2-40B4-BE49-F238E27FC236}">
              <a16:creationId xmlns:a16="http://schemas.microsoft.com/office/drawing/2014/main" id="{F3488075-1208-4CF6-A5E4-EA253D34564C}"/>
            </a:ext>
          </a:extLst>
        </xdr:cNvPr>
        <xdr:cNvSpPr txBox="1"/>
      </xdr:nvSpPr>
      <xdr:spPr>
        <a:xfrm>
          <a:off x="7769038" y="17487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864</xdr:row>
      <xdr:rowOff>0</xdr:rowOff>
    </xdr:from>
    <xdr:ext cx="194454" cy="557466"/>
    <xdr:sp macro="" textlink="">
      <xdr:nvSpPr>
        <xdr:cNvPr id="3747" name="TextBox 3746">
          <a:extLst>
            <a:ext uri="{FF2B5EF4-FFF2-40B4-BE49-F238E27FC236}">
              <a16:creationId xmlns:a16="http://schemas.microsoft.com/office/drawing/2014/main" id="{60A5BD60-36A9-44BF-BCB6-C7B322EC5D8D}"/>
            </a:ext>
          </a:extLst>
        </xdr:cNvPr>
        <xdr:cNvSpPr txBox="1"/>
      </xdr:nvSpPr>
      <xdr:spPr>
        <a:xfrm>
          <a:off x="7749988" y="18249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864</xdr:row>
      <xdr:rowOff>0</xdr:rowOff>
    </xdr:from>
    <xdr:ext cx="194454" cy="557466"/>
    <xdr:sp macro="" textlink="">
      <xdr:nvSpPr>
        <xdr:cNvPr id="3748" name="TextBox 3747">
          <a:extLst>
            <a:ext uri="{FF2B5EF4-FFF2-40B4-BE49-F238E27FC236}">
              <a16:creationId xmlns:a16="http://schemas.microsoft.com/office/drawing/2014/main" id="{D239F83A-BDBD-453F-8A64-B1A189769ACE}"/>
            </a:ext>
          </a:extLst>
        </xdr:cNvPr>
        <xdr:cNvSpPr txBox="1"/>
      </xdr:nvSpPr>
      <xdr:spPr>
        <a:xfrm>
          <a:off x="7769038" y="18249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864</xdr:row>
      <xdr:rowOff>0</xdr:rowOff>
    </xdr:from>
    <xdr:ext cx="194454" cy="557466"/>
    <xdr:sp macro="" textlink="">
      <xdr:nvSpPr>
        <xdr:cNvPr id="3749" name="TextBox 3748">
          <a:extLst>
            <a:ext uri="{FF2B5EF4-FFF2-40B4-BE49-F238E27FC236}">
              <a16:creationId xmlns:a16="http://schemas.microsoft.com/office/drawing/2014/main" id="{B6B50E16-9461-4248-8295-E14B07202977}"/>
            </a:ext>
          </a:extLst>
        </xdr:cNvPr>
        <xdr:cNvSpPr txBox="1"/>
      </xdr:nvSpPr>
      <xdr:spPr>
        <a:xfrm>
          <a:off x="7769038" y="18249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864</xdr:row>
      <xdr:rowOff>0</xdr:rowOff>
    </xdr:from>
    <xdr:ext cx="194454" cy="557466"/>
    <xdr:sp macro="" textlink="">
      <xdr:nvSpPr>
        <xdr:cNvPr id="3750" name="TextBox 3749">
          <a:extLst>
            <a:ext uri="{FF2B5EF4-FFF2-40B4-BE49-F238E27FC236}">
              <a16:creationId xmlns:a16="http://schemas.microsoft.com/office/drawing/2014/main" id="{5D8EED0A-8FDE-496D-AB4F-E789B4DBCC3B}"/>
            </a:ext>
          </a:extLst>
        </xdr:cNvPr>
        <xdr:cNvSpPr txBox="1"/>
      </xdr:nvSpPr>
      <xdr:spPr>
        <a:xfrm>
          <a:off x="7769038" y="18249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864</xdr:row>
      <xdr:rowOff>0</xdr:rowOff>
    </xdr:from>
    <xdr:ext cx="194454" cy="557466"/>
    <xdr:sp macro="" textlink="">
      <xdr:nvSpPr>
        <xdr:cNvPr id="3751" name="TextBox 3750">
          <a:extLst>
            <a:ext uri="{FF2B5EF4-FFF2-40B4-BE49-F238E27FC236}">
              <a16:creationId xmlns:a16="http://schemas.microsoft.com/office/drawing/2014/main" id="{ACCCF1E7-9504-4F57-9C7A-ABA4F9FCECFF}"/>
            </a:ext>
          </a:extLst>
        </xdr:cNvPr>
        <xdr:cNvSpPr txBox="1"/>
      </xdr:nvSpPr>
      <xdr:spPr>
        <a:xfrm>
          <a:off x="7769038" y="18249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864</xdr:row>
      <xdr:rowOff>0</xdr:rowOff>
    </xdr:from>
    <xdr:ext cx="194454" cy="557466"/>
    <xdr:sp macro="" textlink="">
      <xdr:nvSpPr>
        <xdr:cNvPr id="3752" name="TextBox 3751">
          <a:extLst>
            <a:ext uri="{FF2B5EF4-FFF2-40B4-BE49-F238E27FC236}">
              <a16:creationId xmlns:a16="http://schemas.microsoft.com/office/drawing/2014/main" id="{30DB54CD-034B-42D0-90F4-10D75028EB56}"/>
            </a:ext>
          </a:extLst>
        </xdr:cNvPr>
        <xdr:cNvSpPr txBox="1"/>
      </xdr:nvSpPr>
      <xdr:spPr>
        <a:xfrm>
          <a:off x="7769038" y="18249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864</xdr:row>
      <xdr:rowOff>0</xdr:rowOff>
    </xdr:from>
    <xdr:ext cx="194454" cy="557466"/>
    <xdr:sp macro="" textlink="">
      <xdr:nvSpPr>
        <xdr:cNvPr id="3753" name="TextBox 3752">
          <a:extLst>
            <a:ext uri="{FF2B5EF4-FFF2-40B4-BE49-F238E27FC236}">
              <a16:creationId xmlns:a16="http://schemas.microsoft.com/office/drawing/2014/main" id="{DB25FC73-E457-45FA-91B0-CA4B4696231A}"/>
            </a:ext>
          </a:extLst>
        </xdr:cNvPr>
        <xdr:cNvSpPr txBox="1"/>
      </xdr:nvSpPr>
      <xdr:spPr>
        <a:xfrm>
          <a:off x="7769038" y="18249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865</xdr:row>
      <xdr:rowOff>0</xdr:rowOff>
    </xdr:from>
    <xdr:ext cx="194454" cy="557466"/>
    <xdr:sp macro="" textlink="">
      <xdr:nvSpPr>
        <xdr:cNvPr id="3754" name="TextBox 3753">
          <a:extLst>
            <a:ext uri="{FF2B5EF4-FFF2-40B4-BE49-F238E27FC236}">
              <a16:creationId xmlns:a16="http://schemas.microsoft.com/office/drawing/2014/main" id="{5D98405F-04EF-4CCA-8743-CC3B91D4896F}"/>
            </a:ext>
          </a:extLst>
        </xdr:cNvPr>
        <xdr:cNvSpPr txBox="1"/>
      </xdr:nvSpPr>
      <xdr:spPr>
        <a:xfrm>
          <a:off x="7749988" y="19011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865</xdr:row>
      <xdr:rowOff>0</xdr:rowOff>
    </xdr:from>
    <xdr:ext cx="194454" cy="557466"/>
    <xdr:sp macro="" textlink="">
      <xdr:nvSpPr>
        <xdr:cNvPr id="3755" name="TextBox 3754">
          <a:extLst>
            <a:ext uri="{FF2B5EF4-FFF2-40B4-BE49-F238E27FC236}">
              <a16:creationId xmlns:a16="http://schemas.microsoft.com/office/drawing/2014/main" id="{93DB904E-7E80-462E-AAC5-3C7DFB9C57E8}"/>
            </a:ext>
          </a:extLst>
        </xdr:cNvPr>
        <xdr:cNvSpPr txBox="1"/>
      </xdr:nvSpPr>
      <xdr:spPr>
        <a:xfrm>
          <a:off x="7769038" y="19011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865</xdr:row>
      <xdr:rowOff>0</xdr:rowOff>
    </xdr:from>
    <xdr:ext cx="194454" cy="557466"/>
    <xdr:sp macro="" textlink="">
      <xdr:nvSpPr>
        <xdr:cNvPr id="3756" name="TextBox 3755">
          <a:extLst>
            <a:ext uri="{FF2B5EF4-FFF2-40B4-BE49-F238E27FC236}">
              <a16:creationId xmlns:a16="http://schemas.microsoft.com/office/drawing/2014/main" id="{98948AE3-225C-47EF-9961-379203AE3263}"/>
            </a:ext>
          </a:extLst>
        </xdr:cNvPr>
        <xdr:cNvSpPr txBox="1"/>
      </xdr:nvSpPr>
      <xdr:spPr>
        <a:xfrm>
          <a:off x="7769038" y="19011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865</xdr:row>
      <xdr:rowOff>0</xdr:rowOff>
    </xdr:from>
    <xdr:ext cx="194454" cy="557466"/>
    <xdr:sp macro="" textlink="">
      <xdr:nvSpPr>
        <xdr:cNvPr id="3757" name="TextBox 3756">
          <a:extLst>
            <a:ext uri="{FF2B5EF4-FFF2-40B4-BE49-F238E27FC236}">
              <a16:creationId xmlns:a16="http://schemas.microsoft.com/office/drawing/2014/main" id="{5C57097F-B46E-46A8-9DEB-D01C7956CCFB}"/>
            </a:ext>
          </a:extLst>
        </xdr:cNvPr>
        <xdr:cNvSpPr txBox="1"/>
      </xdr:nvSpPr>
      <xdr:spPr>
        <a:xfrm>
          <a:off x="7769038" y="19011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865</xdr:row>
      <xdr:rowOff>0</xdr:rowOff>
    </xdr:from>
    <xdr:ext cx="194454" cy="557466"/>
    <xdr:sp macro="" textlink="">
      <xdr:nvSpPr>
        <xdr:cNvPr id="3758" name="TextBox 3757">
          <a:extLst>
            <a:ext uri="{FF2B5EF4-FFF2-40B4-BE49-F238E27FC236}">
              <a16:creationId xmlns:a16="http://schemas.microsoft.com/office/drawing/2014/main" id="{C913CEC4-8C3C-4613-A0E3-17FE02930665}"/>
            </a:ext>
          </a:extLst>
        </xdr:cNvPr>
        <xdr:cNvSpPr txBox="1"/>
      </xdr:nvSpPr>
      <xdr:spPr>
        <a:xfrm>
          <a:off x="7769038" y="19011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865</xdr:row>
      <xdr:rowOff>0</xdr:rowOff>
    </xdr:from>
    <xdr:ext cx="194454" cy="557466"/>
    <xdr:sp macro="" textlink="">
      <xdr:nvSpPr>
        <xdr:cNvPr id="3759" name="TextBox 3758">
          <a:extLst>
            <a:ext uri="{FF2B5EF4-FFF2-40B4-BE49-F238E27FC236}">
              <a16:creationId xmlns:a16="http://schemas.microsoft.com/office/drawing/2014/main" id="{40B4513D-2A2A-429B-A954-2604618697B1}"/>
            </a:ext>
          </a:extLst>
        </xdr:cNvPr>
        <xdr:cNvSpPr txBox="1"/>
      </xdr:nvSpPr>
      <xdr:spPr>
        <a:xfrm>
          <a:off x="7769038" y="19011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865</xdr:row>
      <xdr:rowOff>0</xdr:rowOff>
    </xdr:from>
    <xdr:ext cx="194454" cy="557466"/>
    <xdr:sp macro="" textlink="">
      <xdr:nvSpPr>
        <xdr:cNvPr id="3760" name="TextBox 3759">
          <a:extLst>
            <a:ext uri="{FF2B5EF4-FFF2-40B4-BE49-F238E27FC236}">
              <a16:creationId xmlns:a16="http://schemas.microsoft.com/office/drawing/2014/main" id="{6A1D66E5-6E41-4383-979A-F841E3C7FC10}"/>
            </a:ext>
          </a:extLst>
        </xdr:cNvPr>
        <xdr:cNvSpPr txBox="1"/>
      </xdr:nvSpPr>
      <xdr:spPr>
        <a:xfrm>
          <a:off x="7769038" y="19011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866</xdr:row>
      <xdr:rowOff>0</xdr:rowOff>
    </xdr:from>
    <xdr:ext cx="194454" cy="557466"/>
    <xdr:sp macro="" textlink="">
      <xdr:nvSpPr>
        <xdr:cNvPr id="3761" name="TextBox 3760">
          <a:extLst>
            <a:ext uri="{FF2B5EF4-FFF2-40B4-BE49-F238E27FC236}">
              <a16:creationId xmlns:a16="http://schemas.microsoft.com/office/drawing/2014/main" id="{9EEA20A1-1671-4C83-BA4D-B848603826F8}"/>
            </a:ext>
          </a:extLst>
        </xdr:cNvPr>
        <xdr:cNvSpPr txBox="1"/>
      </xdr:nvSpPr>
      <xdr:spPr>
        <a:xfrm>
          <a:off x="7749988" y="19773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866</xdr:row>
      <xdr:rowOff>0</xdr:rowOff>
    </xdr:from>
    <xdr:ext cx="194454" cy="557466"/>
    <xdr:sp macro="" textlink="">
      <xdr:nvSpPr>
        <xdr:cNvPr id="3762" name="TextBox 3761">
          <a:extLst>
            <a:ext uri="{FF2B5EF4-FFF2-40B4-BE49-F238E27FC236}">
              <a16:creationId xmlns:a16="http://schemas.microsoft.com/office/drawing/2014/main" id="{9BA67362-4A4F-4563-9E06-639E336509D2}"/>
            </a:ext>
          </a:extLst>
        </xdr:cNvPr>
        <xdr:cNvSpPr txBox="1"/>
      </xdr:nvSpPr>
      <xdr:spPr>
        <a:xfrm>
          <a:off x="7769038" y="19773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866</xdr:row>
      <xdr:rowOff>0</xdr:rowOff>
    </xdr:from>
    <xdr:ext cx="194454" cy="557466"/>
    <xdr:sp macro="" textlink="">
      <xdr:nvSpPr>
        <xdr:cNvPr id="3763" name="TextBox 3762">
          <a:extLst>
            <a:ext uri="{FF2B5EF4-FFF2-40B4-BE49-F238E27FC236}">
              <a16:creationId xmlns:a16="http://schemas.microsoft.com/office/drawing/2014/main" id="{6A33B18F-0F1D-4142-8128-990B7BBC0A99}"/>
            </a:ext>
          </a:extLst>
        </xdr:cNvPr>
        <xdr:cNvSpPr txBox="1"/>
      </xdr:nvSpPr>
      <xdr:spPr>
        <a:xfrm>
          <a:off x="7769038" y="19773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866</xdr:row>
      <xdr:rowOff>0</xdr:rowOff>
    </xdr:from>
    <xdr:ext cx="194454" cy="557466"/>
    <xdr:sp macro="" textlink="">
      <xdr:nvSpPr>
        <xdr:cNvPr id="3764" name="TextBox 3763">
          <a:extLst>
            <a:ext uri="{FF2B5EF4-FFF2-40B4-BE49-F238E27FC236}">
              <a16:creationId xmlns:a16="http://schemas.microsoft.com/office/drawing/2014/main" id="{131FD8B7-3BBB-46E5-843E-97F03A8EBCEB}"/>
            </a:ext>
          </a:extLst>
        </xdr:cNvPr>
        <xdr:cNvSpPr txBox="1"/>
      </xdr:nvSpPr>
      <xdr:spPr>
        <a:xfrm>
          <a:off x="7769038" y="19773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866</xdr:row>
      <xdr:rowOff>0</xdr:rowOff>
    </xdr:from>
    <xdr:ext cx="194454" cy="557466"/>
    <xdr:sp macro="" textlink="">
      <xdr:nvSpPr>
        <xdr:cNvPr id="3765" name="TextBox 3764">
          <a:extLst>
            <a:ext uri="{FF2B5EF4-FFF2-40B4-BE49-F238E27FC236}">
              <a16:creationId xmlns:a16="http://schemas.microsoft.com/office/drawing/2014/main" id="{35C6FBF0-16FA-4322-ABBD-CB3BB2FA1449}"/>
            </a:ext>
          </a:extLst>
        </xdr:cNvPr>
        <xdr:cNvSpPr txBox="1"/>
      </xdr:nvSpPr>
      <xdr:spPr>
        <a:xfrm>
          <a:off x="7769038" y="19773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866</xdr:row>
      <xdr:rowOff>0</xdr:rowOff>
    </xdr:from>
    <xdr:ext cx="194454" cy="557466"/>
    <xdr:sp macro="" textlink="">
      <xdr:nvSpPr>
        <xdr:cNvPr id="3766" name="TextBox 3765">
          <a:extLst>
            <a:ext uri="{FF2B5EF4-FFF2-40B4-BE49-F238E27FC236}">
              <a16:creationId xmlns:a16="http://schemas.microsoft.com/office/drawing/2014/main" id="{98AF0746-BD25-45D1-9A95-905E2B660486}"/>
            </a:ext>
          </a:extLst>
        </xdr:cNvPr>
        <xdr:cNvSpPr txBox="1"/>
      </xdr:nvSpPr>
      <xdr:spPr>
        <a:xfrm>
          <a:off x="7769038" y="19773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866</xdr:row>
      <xdr:rowOff>0</xdr:rowOff>
    </xdr:from>
    <xdr:ext cx="194454" cy="557466"/>
    <xdr:sp macro="" textlink="">
      <xdr:nvSpPr>
        <xdr:cNvPr id="3767" name="TextBox 3766">
          <a:extLst>
            <a:ext uri="{FF2B5EF4-FFF2-40B4-BE49-F238E27FC236}">
              <a16:creationId xmlns:a16="http://schemas.microsoft.com/office/drawing/2014/main" id="{BEA4919C-D93E-443D-B5CE-2580BE71D9EB}"/>
            </a:ext>
          </a:extLst>
        </xdr:cNvPr>
        <xdr:cNvSpPr txBox="1"/>
      </xdr:nvSpPr>
      <xdr:spPr>
        <a:xfrm>
          <a:off x="7769038" y="19773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867</xdr:row>
      <xdr:rowOff>0</xdr:rowOff>
    </xdr:from>
    <xdr:ext cx="194454" cy="557466"/>
    <xdr:sp macro="" textlink="">
      <xdr:nvSpPr>
        <xdr:cNvPr id="3768" name="TextBox 3767">
          <a:extLst>
            <a:ext uri="{FF2B5EF4-FFF2-40B4-BE49-F238E27FC236}">
              <a16:creationId xmlns:a16="http://schemas.microsoft.com/office/drawing/2014/main" id="{F00198BF-BB86-43F0-A775-1E9253F1EA9B}"/>
            </a:ext>
          </a:extLst>
        </xdr:cNvPr>
        <xdr:cNvSpPr txBox="1"/>
      </xdr:nvSpPr>
      <xdr:spPr>
        <a:xfrm>
          <a:off x="7749988" y="21297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867</xdr:row>
      <xdr:rowOff>0</xdr:rowOff>
    </xdr:from>
    <xdr:ext cx="194454" cy="557466"/>
    <xdr:sp macro="" textlink="">
      <xdr:nvSpPr>
        <xdr:cNvPr id="3769" name="TextBox 3768">
          <a:extLst>
            <a:ext uri="{FF2B5EF4-FFF2-40B4-BE49-F238E27FC236}">
              <a16:creationId xmlns:a16="http://schemas.microsoft.com/office/drawing/2014/main" id="{72F507C4-C178-4AC6-8D1C-83DB6C6AE647}"/>
            </a:ext>
          </a:extLst>
        </xdr:cNvPr>
        <xdr:cNvSpPr txBox="1"/>
      </xdr:nvSpPr>
      <xdr:spPr>
        <a:xfrm>
          <a:off x="7769038" y="21297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867</xdr:row>
      <xdr:rowOff>0</xdr:rowOff>
    </xdr:from>
    <xdr:ext cx="194454" cy="557466"/>
    <xdr:sp macro="" textlink="">
      <xdr:nvSpPr>
        <xdr:cNvPr id="3770" name="TextBox 3769">
          <a:extLst>
            <a:ext uri="{FF2B5EF4-FFF2-40B4-BE49-F238E27FC236}">
              <a16:creationId xmlns:a16="http://schemas.microsoft.com/office/drawing/2014/main" id="{C7B542FF-878E-4B2E-B242-4F51050B7963}"/>
            </a:ext>
          </a:extLst>
        </xdr:cNvPr>
        <xdr:cNvSpPr txBox="1"/>
      </xdr:nvSpPr>
      <xdr:spPr>
        <a:xfrm>
          <a:off x="7769038" y="21297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867</xdr:row>
      <xdr:rowOff>0</xdr:rowOff>
    </xdr:from>
    <xdr:ext cx="194454" cy="557466"/>
    <xdr:sp macro="" textlink="">
      <xdr:nvSpPr>
        <xdr:cNvPr id="3771" name="TextBox 3770">
          <a:extLst>
            <a:ext uri="{FF2B5EF4-FFF2-40B4-BE49-F238E27FC236}">
              <a16:creationId xmlns:a16="http://schemas.microsoft.com/office/drawing/2014/main" id="{5E8B2329-283F-42BB-81AB-A2EE7AEE6227}"/>
            </a:ext>
          </a:extLst>
        </xdr:cNvPr>
        <xdr:cNvSpPr txBox="1"/>
      </xdr:nvSpPr>
      <xdr:spPr>
        <a:xfrm>
          <a:off x="7769038" y="21297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867</xdr:row>
      <xdr:rowOff>0</xdr:rowOff>
    </xdr:from>
    <xdr:ext cx="194454" cy="557466"/>
    <xdr:sp macro="" textlink="">
      <xdr:nvSpPr>
        <xdr:cNvPr id="3772" name="TextBox 3771">
          <a:extLst>
            <a:ext uri="{FF2B5EF4-FFF2-40B4-BE49-F238E27FC236}">
              <a16:creationId xmlns:a16="http://schemas.microsoft.com/office/drawing/2014/main" id="{1F98C0A5-5089-430D-9098-C68FAA3B6B0F}"/>
            </a:ext>
          </a:extLst>
        </xdr:cNvPr>
        <xdr:cNvSpPr txBox="1"/>
      </xdr:nvSpPr>
      <xdr:spPr>
        <a:xfrm>
          <a:off x="7769038" y="21297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867</xdr:row>
      <xdr:rowOff>0</xdr:rowOff>
    </xdr:from>
    <xdr:ext cx="194454" cy="557466"/>
    <xdr:sp macro="" textlink="">
      <xdr:nvSpPr>
        <xdr:cNvPr id="3773" name="TextBox 3772">
          <a:extLst>
            <a:ext uri="{FF2B5EF4-FFF2-40B4-BE49-F238E27FC236}">
              <a16:creationId xmlns:a16="http://schemas.microsoft.com/office/drawing/2014/main" id="{E8CC7652-ECEC-4FC7-A428-BD8E13C24D7D}"/>
            </a:ext>
          </a:extLst>
        </xdr:cNvPr>
        <xdr:cNvSpPr txBox="1"/>
      </xdr:nvSpPr>
      <xdr:spPr>
        <a:xfrm>
          <a:off x="7769038" y="21297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867</xdr:row>
      <xdr:rowOff>0</xdr:rowOff>
    </xdr:from>
    <xdr:ext cx="194454" cy="557466"/>
    <xdr:sp macro="" textlink="">
      <xdr:nvSpPr>
        <xdr:cNvPr id="3774" name="TextBox 3773">
          <a:extLst>
            <a:ext uri="{FF2B5EF4-FFF2-40B4-BE49-F238E27FC236}">
              <a16:creationId xmlns:a16="http://schemas.microsoft.com/office/drawing/2014/main" id="{8963C85F-67DE-4CBA-910F-CCE7AE50C48F}"/>
            </a:ext>
          </a:extLst>
        </xdr:cNvPr>
        <xdr:cNvSpPr txBox="1"/>
      </xdr:nvSpPr>
      <xdr:spPr>
        <a:xfrm>
          <a:off x="7769038" y="21297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868</xdr:row>
      <xdr:rowOff>0</xdr:rowOff>
    </xdr:from>
    <xdr:ext cx="194454" cy="557466"/>
    <xdr:sp macro="" textlink="">
      <xdr:nvSpPr>
        <xdr:cNvPr id="3775" name="TextBox 3774">
          <a:extLst>
            <a:ext uri="{FF2B5EF4-FFF2-40B4-BE49-F238E27FC236}">
              <a16:creationId xmlns:a16="http://schemas.microsoft.com/office/drawing/2014/main" id="{DB1A8027-A571-433C-B634-70221C6FAD83}"/>
            </a:ext>
          </a:extLst>
        </xdr:cNvPr>
        <xdr:cNvSpPr txBox="1"/>
      </xdr:nvSpPr>
      <xdr:spPr>
        <a:xfrm>
          <a:off x="7749988" y="22440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868</xdr:row>
      <xdr:rowOff>0</xdr:rowOff>
    </xdr:from>
    <xdr:ext cx="194454" cy="557466"/>
    <xdr:sp macro="" textlink="">
      <xdr:nvSpPr>
        <xdr:cNvPr id="3776" name="TextBox 3775">
          <a:extLst>
            <a:ext uri="{FF2B5EF4-FFF2-40B4-BE49-F238E27FC236}">
              <a16:creationId xmlns:a16="http://schemas.microsoft.com/office/drawing/2014/main" id="{7EF06984-91C7-4FFA-911E-3FD229B62520}"/>
            </a:ext>
          </a:extLst>
        </xdr:cNvPr>
        <xdr:cNvSpPr txBox="1"/>
      </xdr:nvSpPr>
      <xdr:spPr>
        <a:xfrm>
          <a:off x="7769038" y="22440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868</xdr:row>
      <xdr:rowOff>0</xdr:rowOff>
    </xdr:from>
    <xdr:ext cx="194454" cy="557466"/>
    <xdr:sp macro="" textlink="">
      <xdr:nvSpPr>
        <xdr:cNvPr id="3777" name="TextBox 3776">
          <a:extLst>
            <a:ext uri="{FF2B5EF4-FFF2-40B4-BE49-F238E27FC236}">
              <a16:creationId xmlns:a16="http://schemas.microsoft.com/office/drawing/2014/main" id="{FDFD21C3-8E5C-424F-9DA3-05E99CD5C6CA}"/>
            </a:ext>
          </a:extLst>
        </xdr:cNvPr>
        <xdr:cNvSpPr txBox="1"/>
      </xdr:nvSpPr>
      <xdr:spPr>
        <a:xfrm>
          <a:off x="7769038" y="22440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868</xdr:row>
      <xdr:rowOff>0</xdr:rowOff>
    </xdr:from>
    <xdr:ext cx="194454" cy="557466"/>
    <xdr:sp macro="" textlink="">
      <xdr:nvSpPr>
        <xdr:cNvPr id="3778" name="TextBox 3777">
          <a:extLst>
            <a:ext uri="{FF2B5EF4-FFF2-40B4-BE49-F238E27FC236}">
              <a16:creationId xmlns:a16="http://schemas.microsoft.com/office/drawing/2014/main" id="{B8545F13-63F1-472E-A8FE-32E302F4BF90}"/>
            </a:ext>
          </a:extLst>
        </xdr:cNvPr>
        <xdr:cNvSpPr txBox="1"/>
      </xdr:nvSpPr>
      <xdr:spPr>
        <a:xfrm>
          <a:off x="7769038" y="22440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868</xdr:row>
      <xdr:rowOff>0</xdr:rowOff>
    </xdr:from>
    <xdr:ext cx="194454" cy="557466"/>
    <xdr:sp macro="" textlink="">
      <xdr:nvSpPr>
        <xdr:cNvPr id="3779" name="TextBox 3778">
          <a:extLst>
            <a:ext uri="{FF2B5EF4-FFF2-40B4-BE49-F238E27FC236}">
              <a16:creationId xmlns:a16="http://schemas.microsoft.com/office/drawing/2014/main" id="{1D8D2DC1-1AFF-4937-BDF6-E808C09C3904}"/>
            </a:ext>
          </a:extLst>
        </xdr:cNvPr>
        <xdr:cNvSpPr txBox="1"/>
      </xdr:nvSpPr>
      <xdr:spPr>
        <a:xfrm>
          <a:off x="7769038" y="22440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868</xdr:row>
      <xdr:rowOff>0</xdr:rowOff>
    </xdr:from>
    <xdr:ext cx="194454" cy="557466"/>
    <xdr:sp macro="" textlink="">
      <xdr:nvSpPr>
        <xdr:cNvPr id="3780" name="TextBox 3779">
          <a:extLst>
            <a:ext uri="{FF2B5EF4-FFF2-40B4-BE49-F238E27FC236}">
              <a16:creationId xmlns:a16="http://schemas.microsoft.com/office/drawing/2014/main" id="{D026E372-2BD9-402B-9BAD-503F3802C54D}"/>
            </a:ext>
          </a:extLst>
        </xdr:cNvPr>
        <xdr:cNvSpPr txBox="1"/>
      </xdr:nvSpPr>
      <xdr:spPr>
        <a:xfrm>
          <a:off x="7769038" y="22440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868</xdr:row>
      <xdr:rowOff>0</xdr:rowOff>
    </xdr:from>
    <xdr:ext cx="194454" cy="557466"/>
    <xdr:sp macro="" textlink="">
      <xdr:nvSpPr>
        <xdr:cNvPr id="3781" name="TextBox 3780">
          <a:extLst>
            <a:ext uri="{FF2B5EF4-FFF2-40B4-BE49-F238E27FC236}">
              <a16:creationId xmlns:a16="http://schemas.microsoft.com/office/drawing/2014/main" id="{E9708BCD-063D-4D78-9570-78A42F41E272}"/>
            </a:ext>
          </a:extLst>
        </xdr:cNvPr>
        <xdr:cNvSpPr txBox="1"/>
      </xdr:nvSpPr>
      <xdr:spPr>
        <a:xfrm>
          <a:off x="7769038" y="22440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869</xdr:row>
      <xdr:rowOff>0</xdr:rowOff>
    </xdr:from>
    <xdr:ext cx="194454" cy="557466"/>
    <xdr:sp macro="" textlink="">
      <xdr:nvSpPr>
        <xdr:cNvPr id="3782" name="TextBox 3781">
          <a:extLst>
            <a:ext uri="{FF2B5EF4-FFF2-40B4-BE49-F238E27FC236}">
              <a16:creationId xmlns:a16="http://schemas.microsoft.com/office/drawing/2014/main" id="{E262DDBD-09D6-450E-B625-2D9C2F6E6089}"/>
            </a:ext>
          </a:extLst>
        </xdr:cNvPr>
        <xdr:cNvSpPr txBox="1"/>
      </xdr:nvSpPr>
      <xdr:spPr>
        <a:xfrm>
          <a:off x="7749988" y="24536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869</xdr:row>
      <xdr:rowOff>0</xdr:rowOff>
    </xdr:from>
    <xdr:ext cx="194454" cy="557466"/>
    <xdr:sp macro="" textlink="">
      <xdr:nvSpPr>
        <xdr:cNvPr id="3783" name="TextBox 3782">
          <a:extLst>
            <a:ext uri="{FF2B5EF4-FFF2-40B4-BE49-F238E27FC236}">
              <a16:creationId xmlns:a16="http://schemas.microsoft.com/office/drawing/2014/main" id="{6C280659-C358-42B0-8A47-27A21A7543A2}"/>
            </a:ext>
          </a:extLst>
        </xdr:cNvPr>
        <xdr:cNvSpPr txBox="1"/>
      </xdr:nvSpPr>
      <xdr:spPr>
        <a:xfrm>
          <a:off x="7769038" y="24536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869</xdr:row>
      <xdr:rowOff>0</xdr:rowOff>
    </xdr:from>
    <xdr:ext cx="194454" cy="557466"/>
    <xdr:sp macro="" textlink="">
      <xdr:nvSpPr>
        <xdr:cNvPr id="3784" name="TextBox 3783">
          <a:extLst>
            <a:ext uri="{FF2B5EF4-FFF2-40B4-BE49-F238E27FC236}">
              <a16:creationId xmlns:a16="http://schemas.microsoft.com/office/drawing/2014/main" id="{E4DBD2CB-0036-44E4-85D2-0403740A3E42}"/>
            </a:ext>
          </a:extLst>
        </xdr:cNvPr>
        <xdr:cNvSpPr txBox="1"/>
      </xdr:nvSpPr>
      <xdr:spPr>
        <a:xfrm>
          <a:off x="7769038" y="24536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869</xdr:row>
      <xdr:rowOff>0</xdr:rowOff>
    </xdr:from>
    <xdr:ext cx="194454" cy="557466"/>
    <xdr:sp macro="" textlink="">
      <xdr:nvSpPr>
        <xdr:cNvPr id="3785" name="TextBox 3784">
          <a:extLst>
            <a:ext uri="{FF2B5EF4-FFF2-40B4-BE49-F238E27FC236}">
              <a16:creationId xmlns:a16="http://schemas.microsoft.com/office/drawing/2014/main" id="{941A0E13-02D9-469E-BD2E-07B9D3146BF2}"/>
            </a:ext>
          </a:extLst>
        </xdr:cNvPr>
        <xdr:cNvSpPr txBox="1"/>
      </xdr:nvSpPr>
      <xdr:spPr>
        <a:xfrm>
          <a:off x="7769038" y="24536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869</xdr:row>
      <xdr:rowOff>0</xdr:rowOff>
    </xdr:from>
    <xdr:ext cx="194454" cy="557466"/>
    <xdr:sp macro="" textlink="">
      <xdr:nvSpPr>
        <xdr:cNvPr id="3786" name="TextBox 3785">
          <a:extLst>
            <a:ext uri="{FF2B5EF4-FFF2-40B4-BE49-F238E27FC236}">
              <a16:creationId xmlns:a16="http://schemas.microsoft.com/office/drawing/2014/main" id="{13735800-3407-4671-A4E4-BDA54209A08D}"/>
            </a:ext>
          </a:extLst>
        </xdr:cNvPr>
        <xdr:cNvSpPr txBox="1"/>
      </xdr:nvSpPr>
      <xdr:spPr>
        <a:xfrm>
          <a:off x="7769038" y="24536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869</xdr:row>
      <xdr:rowOff>0</xdr:rowOff>
    </xdr:from>
    <xdr:ext cx="194454" cy="557466"/>
    <xdr:sp macro="" textlink="">
      <xdr:nvSpPr>
        <xdr:cNvPr id="3787" name="TextBox 3786">
          <a:extLst>
            <a:ext uri="{FF2B5EF4-FFF2-40B4-BE49-F238E27FC236}">
              <a16:creationId xmlns:a16="http://schemas.microsoft.com/office/drawing/2014/main" id="{4CEE451E-7975-4563-915B-89FFDB3D5705}"/>
            </a:ext>
          </a:extLst>
        </xdr:cNvPr>
        <xdr:cNvSpPr txBox="1"/>
      </xdr:nvSpPr>
      <xdr:spPr>
        <a:xfrm>
          <a:off x="7769038" y="24536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869</xdr:row>
      <xdr:rowOff>0</xdr:rowOff>
    </xdr:from>
    <xdr:ext cx="194454" cy="557466"/>
    <xdr:sp macro="" textlink="">
      <xdr:nvSpPr>
        <xdr:cNvPr id="3788" name="TextBox 3787">
          <a:extLst>
            <a:ext uri="{FF2B5EF4-FFF2-40B4-BE49-F238E27FC236}">
              <a16:creationId xmlns:a16="http://schemas.microsoft.com/office/drawing/2014/main" id="{59138704-701D-4ABE-8B78-AEB0193DCAA7}"/>
            </a:ext>
          </a:extLst>
        </xdr:cNvPr>
        <xdr:cNvSpPr txBox="1"/>
      </xdr:nvSpPr>
      <xdr:spPr>
        <a:xfrm>
          <a:off x="7769038" y="24536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870</xdr:row>
      <xdr:rowOff>0</xdr:rowOff>
    </xdr:from>
    <xdr:ext cx="194454" cy="557466"/>
    <xdr:sp macro="" textlink="">
      <xdr:nvSpPr>
        <xdr:cNvPr id="3789" name="TextBox 3788">
          <a:extLst>
            <a:ext uri="{FF2B5EF4-FFF2-40B4-BE49-F238E27FC236}">
              <a16:creationId xmlns:a16="http://schemas.microsoft.com/office/drawing/2014/main" id="{D59766D8-E2E2-4FA9-80E6-54ABCD16E38F}"/>
            </a:ext>
          </a:extLst>
        </xdr:cNvPr>
        <xdr:cNvSpPr txBox="1"/>
      </xdr:nvSpPr>
      <xdr:spPr>
        <a:xfrm>
          <a:off x="7749988" y="2567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870</xdr:row>
      <xdr:rowOff>0</xdr:rowOff>
    </xdr:from>
    <xdr:ext cx="194454" cy="557466"/>
    <xdr:sp macro="" textlink="">
      <xdr:nvSpPr>
        <xdr:cNvPr id="3790" name="TextBox 3789">
          <a:extLst>
            <a:ext uri="{FF2B5EF4-FFF2-40B4-BE49-F238E27FC236}">
              <a16:creationId xmlns:a16="http://schemas.microsoft.com/office/drawing/2014/main" id="{4F492D9F-08A7-4E2F-AC8E-DFF5D19EFA5B}"/>
            </a:ext>
          </a:extLst>
        </xdr:cNvPr>
        <xdr:cNvSpPr txBox="1"/>
      </xdr:nvSpPr>
      <xdr:spPr>
        <a:xfrm>
          <a:off x="7769038" y="2567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870</xdr:row>
      <xdr:rowOff>0</xdr:rowOff>
    </xdr:from>
    <xdr:ext cx="194454" cy="557466"/>
    <xdr:sp macro="" textlink="">
      <xdr:nvSpPr>
        <xdr:cNvPr id="3791" name="TextBox 3790">
          <a:extLst>
            <a:ext uri="{FF2B5EF4-FFF2-40B4-BE49-F238E27FC236}">
              <a16:creationId xmlns:a16="http://schemas.microsoft.com/office/drawing/2014/main" id="{615F9B43-C792-47B0-B1C4-9FC22F1DB4BB}"/>
            </a:ext>
          </a:extLst>
        </xdr:cNvPr>
        <xdr:cNvSpPr txBox="1"/>
      </xdr:nvSpPr>
      <xdr:spPr>
        <a:xfrm>
          <a:off x="7769038" y="2567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870</xdr:row>
      <xdr:rowOff>0</xdr:rowOff>
    </xdr:from>
    <xdr:ext cx="194454" cy="557466"/>
    <xdr:sp macro="" textlink="">
      <xdr:nvSpPr>
        <xdr:cNvPr id="3792" name="TextBox 3791">
          <a:extLst>
            <a:ext uri="{FF2B5EF4-FFF2-40B4-BE49-F238E27FC236}">
              <a16:creationId xmlns:a16="http://schemas.microsoft.com/office/drawing/2014/main" id="{B5FB4842-2448-428C-8F84-52BF78572985}"/>
            </a:ext>
          </a:extLst>
        </xdr:cNvPr>
        <xdr:cNvSpPr txBox="1"/>
      </xdr:nvSpPr>
      <xdr:spPr>
        <a:xfrm>
          <a:off x="7769038" y="2567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870</xdr:row>
      <xdr:rowOff>0</xdr:rowOff>
    </xdr:from>
    <xdr:ext cx="194454" cy="557466"/>
    <xdr:sp macro="" textlink="">
      <xdr:nvSpPr>
        <xdr:cNvPr id="3793" name="TextBox 3792">
          <a:extLst>
            <a:ext uri="{FF2B5EF4-FFF2-40B4-BE49-F238E27FC236}">
              <a16:creationId xmlns:a16="http://schemas.microsoft.com/office/drawing/2014/main" id="{988205DE-C21A-48D6-B97B-1327069A83D2}"/>
            </a:ext>
          </a:extLst>
        </xdr:cNvPr>
        <xdr:cNvSpPr txBox="1"/>
      </xdr:nvSpPr>
      <xdr:spPr>
        <a:xfrm>
          <a:off x="7769038" y="2567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870</xdr:row>
      <xdr:rowOff>0</xdr:rowOff>
    </xdr:from>
    <xdr:ext cx="194454" cy="557466"/>
    <xdr:sp macro="" textlink="">
      <xdr:nvSpPr>
        <xdr:cNvPr id="3794" name="TextBox 3793">
          <a:extLst>
            <a:ext uri="{FF2B5EF4-FFF2-40B4-BE49-F238E27FC236}">
              <a16:creationId xmlns:a16="http://schemas.microsoft.com/office/drawing/2014/main" id="{C4C3D9B4-2FEB-4E3E-AFF3-F10440F33EBC}"/>
            </a:ext>
          </a:extLst>
        </xdr:cNvPr>
        <xdr:cNvSpPr txBox="1"/>
      </xdr:nvSpPr>
      <xdr:spPr>
        <a:xfrm>
          <a:off x="7769038" y="2567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870</xdr:row>
      <xdr:rowOff>0</xdr:rowOff>
    </xdr:from>
    <xdr:ext cx="194454" cy="557466"/>
    <xdr:sp macro="" textlink="">
      <xdr:nvSpPr>
        <xdr:cNvPr id="3795" name="TextBox 3794">
          <a:extLst>
            <a:ext uri="{FF2B5EF4-FFF2-40B4-BE49-F238E27FC236}">
              <a16:creationId xmlns:a16="http://schemas.microsoft.com/office/drawing/2014/main" id="{0DD05499-2368-49D5-BE19-598079E97623}"/>
            </a:ext>
          </a:extLst>
        </xdr:cNvPr>
        <xdr:cNvSpPr txBox="1"/>
      </xdr:nvSpPr>
      <xdr:spPr>
        <a:xfrm>
          <a:off x="7769038" y="2567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871</xdr:row>
      <xdr:rowOff>0</xdr:rowOff>
    </xdr:from>
    <xdr:ext cx="194454" cy="557466"/>
    <xdr:sp macro="" textlink="">
      <xdr:nvSpPr>
        <xdr:cNvPr id="3796" name="TextBox 3795">
          <a:extLst>
            <a:ext uri="{FF2B5EF4-FFF2-40B4-BE49-F238E27FC236}">
              <a16:creationId xmlns:a16="http://schemas.microsoft.com/office/drawing/2014/main" id="{B35FB0CE-0BC8-4BEF-BE59-2CA8A586784C}"/>
            </a:ext>
          </a:extLst>
        </xdr:cNvPr>
        <xdr:cNvSpPr txBox="1"/>
      </xdr:nvSpPr>
      <xdr:spPr>
        <a:xfrm>
          <a:off x="7749988" y="26822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871</xdr:row>
      <xdr:rowOff>0</xdr:rowOff>
    </xdr:from>
    <xdr:ext cx="194454" cy="557466"/>
    <xdr:sp macro="" textlink="">
      <xdr:nvSpPr>
        <xdr:cNvPr id="3797" name="TextBox 3796">
          <a:extLst>
            <a:ext uri="{FF2B5EF4-FFF2-40B4-BE49-F238E27FC236}">
              <a16:creationId xmlns:a16="http://schemas.microsoft.com/office/drawing/2014/main" id="{B8A15C97-4BFD-4743-A166-587076BD6619}"/>
            </a:ext>
          </a:extLst>
        </xdr:cNvPr>
        <xdr:cNvSpPr txBox="1"/>
      </xdr:nvSpPr>
      <xdr:spPr>
        <a:xfrm>
          <a:off x="7769038" y="26822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871</xdr:row>
      <xdr:rowOff>0</xdr:rowOff>
    </xdr:from>
    <xdr:ext cx="194454" cy="557466"/>
    <xdr:sp macro="" textlink="">
      <xdr:nvSpPr>
        <xdr:cNvPr id="3798" name="TextBox 3797">
          <a:extLst>
            <a:ext uri="{FF2B5EF4-FFF2-40B4-BE49-F238E27FC236}">
              <a16:creationId xmlns:a16="http://schemas.microsoft.com/office/drawing/2014/main" id="{543AB7F8-7DF6-4CB3-B22F-39278AA202B8}"/>
            </a:ext>
          </a:extLst>
        </xdr:cNvPr>
        <xdr:cNvSpPr txBox="1"/>
      </xdr:nvSpPr>
      <xdr:spPr>
        <a:xfrm>
          <a:off x="7769038" y="26822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871</xdr:row>
      <xdr:rowOff>0</xdr:rowOff>
    </xdr:from>
    <xdr:ext cx="194454" cy="557466"/>
    <xdr:sp macro="" textlink="">
      <xdr:nvSpPr>
        <xdr:cNvPr id="3799" name="TextBox 3798">
          <a:extLst>
            <a:ext uri="{FF2B5EF4-FFF2-40B4-BE49-F238E27FC236}">
              <a16:creationId xmlns:a16="http://schemas.microsoft.com/office/drawing/2014/main" id="{20520DD6-34AC-4A51-8A3D-336FF3822DC7}"/>
            </a:ext>
          </a:extLst>
        </xdr:cNvPr>
        <xdr:cNvSpPr txBox="1"/>
      </xdr:nvSpPr>
      <xdr:spPr>
        <a:xfrm>
          <a:off x="7769038" y="26822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871</xdr:row>
      <xdr:rowOff>0</xdr:rowOff>
    </xdr:from>
    <xdr:ext cx="194454" cy="557466"/>
    <xdr:sp macro="" textlink="">
      <xdr:nvSpPr>
        <xdr:cNvPr id="3800" name="TextBox 3799">
          <a:extLst>
            <a:ext uri="{FF2B5EF4-FFF2-40B4-BE49-F238E27FC236}">
              <a16:creationId xmlns:a16="http://schemas.microsoft.com/office/drawing/2014/main" id="{698F12F0-C57F-4468-8025-0965D5B5E0C1}"/>
            </a:ext>
          </a:extLst>
        </xdr:cNvPr>
        <xdr:cNvSpPr txBox="1"/>
      </xdr:nvSpPr>
      <xdr:spPr>
        <a:xfrm>
          <a:off x="7769038" y="26822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871</xdr:row>
      <xdr:rowOff>0</xdr:rowOff>
    </xdr:from>
    <xdr:ext cx="194454" cy="557466"/>
    <xdr:sp macro="" textlink="">
      <xdr:nvSpPr>
        <xdr:cNvPr id="3801" name="TextBox 3800">
          <a:extLst>
            <a:ext uri="{FF2B5EF4-FFF2-40B4-BE49-F238E27FC236}">
              <a16:creationId xmlns:a16="http://schemas.microsoft.com/office/drawing/2014/main" id="{C995A275-5EFE-41A9-A731-8512A4737E7B}"/>
            </a:ext>
          </a:extLst>
        </xdr:cNvPr>
        <xdr:cNvSpPr txBox="1"/>
      </xdr:nvSpPr>
      <xdr:spPr>
        <a:xfrm>
          <a:off x="7769038" y="26822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871</xdr:row>
      <xdr:rowOff>0</xdr:rowOff>
    </xdr:from>
    <xdr:ext cx="194454" cy="557466"/>
    <xdr:sp macro="" textlink="">
      <xdr:nvSpPr>
        <xdr:cNvPr id="3802" name="TextBox 3801">
          <a:extLst>
            <a:ext uri="{FF2B5EF4-FFF2-40B4-BE49-F238E27FC236}">
              <a16:creationId xmlns:a16="http://schemas.microsoft.com/office/drawing/2014/main" id="{65F08DC0-355F-4E69-8329-B772B18131B8}"/>
            </a:ext>
          </a:extLst>
        </xdr:cNvPr>
        <xdr:cNvSpPr txBox="1"/>
      </xdr:nvSpPr>
      <xdr:spPr>
        <a:xfrm>
          <a:off x="7769038" y="26822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872</xdr:row>
      <xdr:rowOff>0</xdr:rowOff>
    </xdr:from>
    <xdr:ext cx="194454" cy="557466"/>
    <xdr:sp macro="" textlink="">
      <xdr:nvSpPr>
        <xdr:cNvPr id="3803" name="TextBox 3802">
          <a:extLst>
            <a:ext uri="{FF2B5EF4-FFF2-40B4-BE49-F238E27FC236}">
              <a16:creationId xmlns:a16="http://schemas.microsoft.com/office/drawing/2014/main" id="{39932FFB-E0B6-4BAD-9CF0-65112223F8EE}"/>
            </a:ext>
          </a:extLst>
        </xdr:cNvPr>
        <xdr:cNvSpPr txBox="1"/>
      </xdr:nvSpPr>
      <xdr:spPr>
        <a:xfrm>
          <a:off x="7749988" y="27584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872</xdr:row>
      <xdr:rowOff>0</xdr:rowOff>
    </xdr:from>
    <xdr:ext cx="194454" cy="557466"/>
    <xdr:sp macro="" textlink="">
      <xdr:nvSpPr>
        <xdr:cNvPr id="3804" name="TextBox 3803">
          <a:extLst>
            <a:ext uri="{FF2B5EF4-FFF2-40B4-BE49-F238E27FC236}">
              <a16:creationId xmlns:a16="http://schemas.microsoft.com/office/drawing/2014/main" id="{A66DD6EF-3E78-46B4-B91F-573379B86855}"/>
            </a:ext>
          </a:extLst>
        </xdr:cNvPr>
        <xdr:cNvSpPr txBox="1"/>
      </xdr:nvSpPr>
      <xdr:spPr>
        <a:xfrm>
          <a:off x="7769038" y="27584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872</xdr:row>
      <xdr:rowOff>0</xdr:rowOff>
    </xdr:from>
    <xdr:ext cx="194454" cy="557466"/>
    <xdr:sp macro="" textlink="">
      <xdr:nvSpPr>
        <xdr:cNvPr id="3805" name="TextBox 3804">
          <a:extLst>
            <a:ext uri="{FF2B5EF4-FFF2-40B4-BE49-F238E27FC236}">
              <a16:creationId xmlns:a16="http://schemas.microsoft.com/office/drawing/2014/main" id="{F07033DA-2058-48E6-8807-7AAE980D8459}"/>
            </a:ext>
          </a:extLst>
        </xdr:cNvPr>
        <xdr:cNvSpPr txBox="1"/>
      </xdr:nvSpPr>
      <xdr:spPr>
        <a:xfrm>
          <a:off x="7769038" y="27584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872</xdr:row>
      <xdr:rowOff>0</xdr:rowOff>
    </xdr:from>
    <xdr:ext cx="194454" cy="557466"/>
    <xdr:sp macro="" textlink="">
      <xdr:nvSpPr>
        <xdr:cNvPr id="3806" name="TextBox 3805">
          <a:extLst>
            <a:ext uri="{FF2B5EF4-FFF2-40B4-BE49-F238E27FC236}">
              <a16:creationId xmlns:a16="http://schemas.microsoft.com/office/drawing/2014/main" id="{F894799A-1F44-41B5-AEAA-4800B488E5E8}"/>
            </a:ext>
          </a:extLst>
        </xdr:cNvPr>
        <xdr:cNvSpPr txBox="1"/>
      </xdr:nvSpPr>
      <xdr:spPr>
        <a:xfrm>
          <a:off x="7769038" y="27584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872</xdr:row>
      <xdr:rowOff>0</xdr:rowOff>
    </xdr:from>
    <xdr:ext cx="194454" cy="557466"/>
    <xdr:sp macro="" textlink="">
      <xdr:nvSpPr>
        <xdr:cNvPr id="3807" name="TextBox 3806">
          <a:extLst>
            <a:ext uri="{FF2B5EF4-FFF2-40B4-BE49-F238E27FC236}">
              <a16:creationId xmlns:a16="http://schemas.microsoft.com/office/drawing/2014/main" id="{82F1740C-3E0A-4F79-8EEC-4B89E1793F99}"/>
            </a:ext>
          </a:extLst>
        </xdr:cNvPr>
        <xdr:cNvSpPr txBox="1"/>
      </xdr:nvSpPr>
      <xdr:spPr>
        <a:xfrm>
          <a:off x="7769038" y="27584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872</xdr:row>
      <xdr:rowOff>0</xdr:rowOff>
    </xdr:from>
    <xdr:ext cx="194454" cy="557466"/>
    <xdr:sp macro="" textlink="">
      <xdr:nvSpPr>
        <xdr:cNvPr id="3808" name="TextBox 3807">
          <a:extLst>
            <a:ext uri="{FF2B5EF4-FFF2-40B4-BE49-F238E27FC236}">
              <a16:creationId xmlns:a16="http://schemas.microsoft.com/office/drawing/2014/main" id="{F3566311-8CC9-4686-9C62-F89061B691B7}"/>
            </a:ext>
          </a:extLst>
        </xdr:cNvPr>
        <xdr:cNvSpPr txBox="1"/>
      </xdr:nvSpPr>
      <xdr:spPr>
        <a:xfrm>
          <a:off x="7769038" y="27584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872</xdr:row>
      <xdr:rowOff>0</xdr:rowOff>
    </xdr:from>
    <xdr:ext cx="194454" cy="557466"/>
    <xdr:sp macro="" textlink="">
      <xdr:nvSpPr>
        <xdr:cNvPr id="3809" name="TextBox 3808">
          <a:extLst>
            <a:ext uri="{FF2B5EF4-FFF2-40B4-BE49-F238E27FC236}">
              <a16:creationId xmlns:a16="http://schemas.microsoft.com/office/drawing/2014/main" id="{CD8E164B-8FCE-457C-BF58-B0FC699856DB}"/>
            </a:ext>
          </a:extLst>
        </xdr:cNvPr>
        <xdr:cNvSpPr txBox="1"/>
      </xdr:nvSpPr>
      <xdr:spPr>
        <a:xfrm>
          <a:off x="7769038" y="27584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873</xdr:row>
      <xdr:rowOff>0</xdr:rowOff>
    </xdr:from>
    <xdr:ext cx="194454" cy="557466"/>
    <xdr:sp macro="" textlink="">
      <xdr:nvSpPr>
        <xdr:cNvPr id="3810" name="TextBox 3809">
          <a:extLst>
            <a:ext uri="{FF2B5EF4-FFF2-40B4-BE49-F238E27FC236}">
              <a16:creationId xmlns:a16="http://schemas.microsoft.com/office/drawing/2014/main" id="{8B9E2BDC-4387-4507-B643-6B94D720D991}"/>
            </a:ext>
          </a:extLst>
        </xdr:cNvPr>
        <xdr:cNvSpPr txBox="1"/>
      </xdr:nvSpPr>
      <xdr:spPr>
        <a:xfrm>
          <a:off x="7749988" y="28346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873</xdr:row>
      <xdr:rowOff>0</xdr:rowOff>
    </xdr:from>
    <xdr:ext cx="194454" cy="557466"/>
    <xdr:sp macro="" textlink="">
      <xdr:nvSpPr>
        <xdr:cNvPr id="3811" name="TextBox 3810">
          <a:extLst>
            <a:ext uri="{FF2B5EF4-FFF2-40B4-BE49-F238E27FC236}">
              <a16:creationId xmlns:a16="http://schemas.microsoft.com/office/drawing/2014/main" id="{9CE3ED97-1052-48F2-9085-6A4922CC669D}"/>
            </a:ext>
          </a:extLst>
        </xdr:cNvPr>
        <xdr:cNvSpPr txBox="1"/>
      </xdr:nvSpPr>
      <xdr:spPr>
        <a:xfrm>
          <a:off x="7769038" y="28346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873</xdr:row>
      <xdr:rowOff>0</xdr:rowOff>
    </xdr:from>
    <xdr:ext cx="194454" cy="557466"/>
    <xdr:sp macro="" textlink="">
      <xdr:nvSpPr>
        <xdr:cNvPr id="3812" name="TextBox 3811">
          <a:extLst>
            <a:ext uri="{FF2B5EF4-FFF2-40B4-BE49-F238E27FC236}">
              <a16:creationId xmlns:a16="http://schemas.microsoft.com/office/drawing/2014/main" id="{BC4F9065-8CF3-4E23-9DEE-F2ADC258F6AB}"/>
            </a:ext>
          </a:extLst>
        </xdr:cNvPr>
        <xdr:cNvSpPr txBox="1"/>
      </xdr:nvSpPr>
      <xdr:spPr>
        <a:xfrm>
          <a:off x="7769038" y="28346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873</xdr:row>
      <xdr:rowOff>0</xdr:rowOff>
    </xdr:from>
    <xdr:ext cx="194454" cy="557466"/>
    <xdr:sp macro="" textlink="">
      <xdr:nvSpPr>
        <xdr:cNvPr id="3813" name="TextBox 3812">
          <a:extLst>
            <a:ext uri="{FF2B5EF4-FFF2-40B4-BE49-F238E27FC236}">
              <a16:creationId xmlns:a16="http://schemas.microsoft.com/office/drawing/2014/main" id="{BDBA7993-B0CE-4C4B-81C7-6EB1AE08017E}"/>
            </a:ext>
          </a:extLst>
        </xdr:cNvPr>
        <xdr:cNvSpPr txBox="1"/>
      </xdr:nvSpPr>
      <xdr:spPr>
        <a:xfrm>
          <a:off x="7769038" y="28346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873</xdr:row>
      <xdr:rowOff>0</xdr:rowOff>
    </xdr:from>
    <xdr:ext cx="194454" cy="557466"/>
    <xdr:sp macro="" textlink="">
      <xdr:nvSpPr>
        <xdr:cNvPr id="3814" name="TextBox 3813">
          <a:extLst>
            <a:ext uri="{FF2B5EF4-FFF2-40B4-BE49-F238E27FC236}">
              <a16:creationId xmlns:a16="http://schemas.microsoft.com/office/drawing/2014/main" id="{FE05F513-463B-4E74-87C6-A414265CFD29}"/>
            </a:ext>
          </a:extLst>
        </xdr:cNvPr>
        <xdr:cNvSpPr txBox="1"/>
      </xdr:nvSpPr>
      <xdr:spPr>
        <a:xfrm>
          <a:off x="7769038" y="28346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873</xdr:row>
      <xdr:rowOff>0</xdr:rowOff>
    </xdr:from>
    <xdr:ext cx="194454" cy="557466"/>
    <xdr:sp macro="" textlink="">
      <xdr:nvSpPr>
        <xdr:cNvPr id="3815" name="TextBox 3814">
          <a:extLst>
            <a:ext uri="{FF2B5EF4-FFF2-40B4-BE49-F238E27FC236}">
              <a16:creationId xmlns:a16="http://schemas.microsoft.com/office/drawing/2014/main" id="{E3210E45-58DD-4397-92E6-6A1439D0B98E}"/>
            </a:ext>
          </a:extLst>
        </xdr:cNvPr>
        <xdr:cNvSpPr txBox="1"/>
      </xdr:nvSpPr>
      <xdr:spPr>
        <a:xfrm>
          <a:off x="7769038" y="28346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873</xdr:row>
      <xdr:rowOff>0</xdr:rowOff>
    </xdr:from>
    <xdr:ext cx="194454" cy="557466"/>
    <xdr:sp macro="" textlink="">
      <xdr:nvSpPr>
        <xdr:cNvPr id="3816" name="TextBox 3815">
          <a:extLst>
            <a:ext uri="{FF2B5EF4-FFF2-40B4-BE49-F238E27FC236}">
              <a16:creationId xmlns:a16="http://schemas.microsoft.com/office/drawing/2014/main" id="{814369B8-7AF2-401E-AC38-CBE68B9451D1}"/>
            </a:ext>
          </a:extLst>
        </xdr:cNvPr>
        <xdr:cNvSpPr txBox="1"/>
      </xdr:nvSpPr>
      <xdr:spPr>
        <a:xfrm>
          <a:off x="7769038" y="28346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874</xdr:row>
      <xdr:rowOff>0</xdr:rowOff>
    </xdr:from>
    <xdr:ext cx="194454" cy="557466"/>
    <xdr:sp macro="" textlink="">
      <xdr:nvSpPr>
        <xdr:cNvPr id="3817" name="TextBox 3816">
          <a:extLst>
            <a:ext uri="{FF2B5EF4-FFF2-40B4-BE49-F238E27FC236}">
              <a16:creationId xmlns:a16="http://schemas.microsoft.com/office/drawing/2014/main" id="{3C292AB0-4259-44FE-A709-81A3B8D4CCDC}"/>
            </a:ext>
          </a:extLst>
        </xdr:cNvPr>
        <xdr:cNvSpPr txBox="1"/>
      </xdr:nvSpPr>
      <xdr:spPr>
        <a:xfrm>
          <a:off x="7749988" y="29108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874</xdr:row>
      <xdr:rowOff>0</xdr:rowOff>
    </xdr:from>
    <xdr:ext cx="194454" cy="557466"/>
    <xdr:sp macro="" textlink="">
      <xdr:nvSpPr>
        <xdr:cNvPr id="3818" name="TextBox 3817">
          <a:extLst>
            <a:ext uri="{FF2B5EF4-FFF2-40B4-BE49-F238E27FC236}">
              <a16:creationId xmlns:a16="http://schemas.microsoft.com/office/drawing/2014/main" id="{27330A4D-B045-41D3-86AE-C2D16CFF3930}"/>
            </a:ext>
          </a:extLst>
        </xdr:cNvPr>
        <xdr:cNvSpPr txBox="1"/>
      </xdr:nvSpPr>
      <xdr:spPr>
        <a:xfrm>
          <a:off x="7769038" y="29108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874</xdr:row>
      <xdr:rowOff>0</xdr:rowOff>
    </xdr:from>
    <xdr:ext cx="194454" cy="557466"/>
    <xdr:sp macro="" textlink="">
      <xdr:nvSpPr>
        <xdr:cNvPr id="3819" name="TextBox 3818">
          <a:extLst>
            <a:ext uri="{FF2B5EF4-FFF2-40B4-BE49-F238E27FC236}">
              <a16:creationId xmlns:a16="http://schemas.microsoft.com/office/drawing/2014/main" id="{C0664741-291A-4125-BDFA-9C80CEBC8FFA}"/>
            </a:ext>
          </a:extLst>
        </xdr:cNvPr>
        <xdr:cNvSpPr txBox="1"/>
      </xdr:nvSpPr>
      <xdr:spPr>
        <a:xfrm>
          <a:off x="7769038" y="29108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874</xdr:row>
      <xdr:rowOff>0</xdr:rowOff>
    </xdr:from>
    <xdr:ext cx="194454" cy="557466"/>
    <xdr:sp macro="" textlink="">
      <xdr:nvSpPr>
        <xdr:cNvPr id="3820" name="TextBox 3819">
          <a:extLst>
            <a:ext uri="{FF2B5EF4-FFF2-40B4-BE49-F238E27FC236}">
              <a16:creationId xmlns:a16="http://schemas.microsoft.com/office/drawing/2014/main" id="{677E27C5-8D5C-48D3-8198-58EC96CCE1A7}"/>
            </a:ext>
          </a:extLst>
        </xdr:cNvPr>
        <xdr:cNvSpPr txBox="1"/>
      </xdr:nvSpPr>
      <xdr:spPr>
        <a:xfrm>
          <a:off x="7769038" y="29108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874</xdr:row>
      <xdr:rowOff>0</xdr:rowOff>
    </xdr:from>
    <xdr:ext cx="194454" cy="557466"/>
    <xdr:sp macro="" textlink="">
      <xdr:nvSpPr>
        <xdr:cNvPr id="3821" name="TextBox 3820">
          <a:extLst>
            <a:ext uri="{FF2B5EF4-FFF2-40B4-BE49-F238E27FC236}">
              <a16:creationId xmlns:a16="http://schemas.microsoft.com/office/drawing/2014/main" id="{C986C689-BB0B-4ED6-8F2E-E9D2EF62AA2F}"/>
            </a:ext>
          </a:extLst>
        </xdr:cNvPr>
        <xdr:cNvSpPr txBox="1"/>
      </xdr:nvSpPr>
      <xdr:spPr>
        <a:xfrm>
          <a:off x="7769038" y="29108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874</xdr:row>
      <xdr:rowOff>0</xdr:rowOff>
    </xdr:from>
    <xdr:ext cx="194454" cy="557466"/>
    <xdr:sp macro="" textlink="">
      <xdr:nvSpPr>
        <xdr:cNvPr id="3822" name="TextBox 3821">
          <a:extLst>
            <a:ext uri="{FF2B5EF4-FFF2-40B4-BE49-F238E27FC236}">
              <a16:creationId xmlns:a16="http://schemas.microsoft.com/office/drawing/2014/main" id="{A27D19AC-1962-440C-AF3C-5FB3BFBBDCB7}"/>
            </a:ext>
          </a:extLst>
        </xdr:cNvPr>
        <xdr:cNvSpPr txBox="1"/>
      </xdr:nvSpPr>
      <xdr:spPr>
        <a:xfrm>
          <a:off x="7769038" y="29108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874</xdr:row>
      <xdr:rowOff>0</xdr:rowOff>
    </xdr:from>
    <xdr:ext cx="194454" cy="557466"/>
    <xdr:sp macro="" textlink="">
      <xdr:nvSpPr>
        <xdr:cNvPr id="3823" name="TextBox 3822">
          <a:extLst>
            <a:ext uri="{FF2B5EF4-FFF2-40B4-BE49-F238E27FC236}">
              <a16:creationId xmlns:a16="http://schemas.microsoft.com/office/drawing/2014/main" id="{FBB6DE5C-EF1A-4AFE-8F34-E3BC90267B23}"/>
            </a:ext>
          </a:extLst>
        </xdr:cNvPr>
        <xdr:cNvSpPr txBox="1"/>
      </xdr:nvSpPr>
      <xdr:spPr>
        <a:xfrm>
          <a:off x="7769038" y="29108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875</xdr:row>
      <xdr:rowOff>0</xdr:rowOff>
    </xdr:from>
    <xdr:ext cx="194454" cy="557466"/>
    <xdr:sp macro="" textlink="">
      <xdr:nvSpPr>
        <xdr:cNvPr id="3824" name="TextBox 3823">
          <a:extLst>
            <a:ext uri="{FF2B5EF4-FFF2-40B4-BE49-F238E27FC236}">
              <a16:creationId xmlns:a16="http://schemas.microsoft.com/office/drawing/2014/main" id="{4F3C0A3F-F9B0-47AC-A98E-C33D2AB26D58}"/>
            </a:ext>
          </a:extLst>
        </xdr:cNvPr>
        <xdr:cNvSpPr txBox="1"/>
      </xdr:nvSpPr>
      <xdr:spPr>
        <a:xfrm>
          <a:off x="7749988" y="30060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875</xdr:row>
      <xdr:rowOff>0</xdr:rowOff>
    </xdr:from>
    <xdr:ext cx="194454" cy="557466"/>
    <xdr:sp macro="" textlink="">
      <xdr:nvSpPr>
        <xdr:cNvPr id="3825" name="TextBox 3824">
          <a:extLst>
            <a:ext uri="{FF2B5EF4-FFF2-40B4-BE49-F238E27FC236}">
              <a16:creationId xmlns:a16="http://schemas.microsoft.com/office/drawing/2014/main" id="{23C3212C-1EF7-4F72-8D7A-23CEA8C4FF40}"/>
            </a:ext>
          </a:extLst>
        </xdr:cNvPr>
        <xdr:cNvSpPr txBox="1"/>
      </xdr:nvSpPr>
      <xdr:spPr>
        <a:xfrm>
          <a:off x="7769038" y="30060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875</xdr:row>
      <xdr:rowOff>0</xdr:rowOff>
    </xdr:from>
    <xdr:ext cx="194454" cy="557466"/>
    <xdr:sp macro="" textlink="">
      <xdr:nvSpPr>
        <xdr:cNvPr id="3826" name="TextBox 3825">
          <a:extLst>
            <a:ext uri="{FF2B5EF4-FFF2-40B4-BE49-F238E27FC236}">
              <a16:creationId xmlns:a16="http://schemas.microsoft.com/office/drawing/2014/main" id="{DE1460F7-B146-4CA2-84FD-0842C4E7D97C}"/>
            </a:ext>
          </a:extLst>
        </xdr:cNvPr>
        <xdr:cNvSpPr txBox="1"/>
      </xdr:nvSpPr>
      <xdr:spPr>
        <a:xfrm>
          <a:off x="7769038" y="30060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875</xdr:row>
      <xdr:rowOff>0</xdr:rowOff>
    </xdr:from>
    <xdr:ext cx="194454" cy="557466"/>
    <xdr:sp macro="" textlink="">
      <xdr:nvSpPr>
        <xdr:cNvPr id="3827" name="TextBox 3826">
          <a:extLst>
            <a:ext uri="{FF2B5EF4-FFF2-40B4-BE49-F238E27FC236}">
              <a16:creationId xmlns:a16="http://schemas.microsoft.com/office/drawing/2014/main" id="{5D9FAAE2-B0DA-4394-8035-3501447EEDE2}"/>
            </a:ext>
          </a:extLst>
        </xdr:cNvPr>
        <xdr:cNvSpPr txBox="1"/>
      </xdr:nvSpPr>
      <xdr:spPr>
        <a:xfrm>
          <a:off x="7769038" y="30060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875</xdr:row>
      <xdr:rowOff>0</xdr:rowOff>
    </xdr:from>
    <xdr:ext cx="194454" cy="557466"/>
    <xdr:sp macro="" textlink="">
      <xdr:nvSpPr>
        <xdr:cNvPr id="3828" name="TextBox 3827">
          <a:extLst>
            <a:ext uri="{FF2B5EF4-FFF2-40B4-BE49-F238E27FC236}">
              <a16:creationId xmlns:a16="http://schemas.microsoft.com/office/drawing/2014/main" id="{992BFF42-6A81-483F-97FE-81102A4519C5}"/>
            </a:ext>
          </a:extLst>
        </xdr:cNvPr>
        <xdr:cNvSpPr txBox="1"/>
      </xdr:nvSpPr>
      <xdr:spPr>
        <a:xfrm>
          <a:off x="7769038" y="30060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875</xdr:row>
      <xdr:rowOff>0</xdr:rowOff>
    </xdr:from>
    <xdr:ext cx="194454" cy="557466"/>
    <xdr:sp macro="" textlink="">
      <xdr:nvSpPr>
        <xdr:cNvPr id="3829" name="TextBox 3828">
          <a:extLst>
            <a:ext uri="{FF2B5EF4-FFF2-40B4-BE49-F238E27FC236}">
              <a16:creationId xmlns:a16="http://schemas.microsoft.com/office/drawing/2014/main" id="{F0A2BE72-9079-4321-853C-976FB877DB49}"/>
            </a:ext>
          </a:extLst>
        </xdr:cNvPr>
        <xdr:cNvSpPr txBox="1"/>
      </xdr:nvSpPr>
      <xdr:spPr>
        <a:xfrm>
          <a:off x="7769038" y="30060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875</xdr:row>
      <xdr:rowOff>0</xdr:rowOff>
    </xdr:from>
    <xdr:ext cx="194454" cy="557466"/>
    <xdr:sp macro="" textlink="">
      <xdr:nvSpPr>
        <xdr:cNvPr id="3830" name="TextBox 3829">
          <a:extLst>
            <a:ext uri="{FF2B5EF4-FFF2-40B4-BE49-F238E27FC236}">
              <a16:creationId xmlns:a16="http://schemas.microsoft.com/office/drawing/2014/main" id="{BE4FBB1A-FD20-4561-AD69-5F0FBE6969BD}"/>
            </a:ext>
          </a:extLst>
        </xdr:cNvPr>
        <xdr:cNvSpPr txBox="1"/>
      </xdr:nvSpPr>
      <xdr:spPr>
        <a:xfrm>
          <a:off x="7769038" y="30060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876</xdr:row>
      <xdr:rowOff>0</xdr:rowOff>
    </xdr:from>
    <xdr:ext cx="194454" cy="557466"/>
    <xdr:sp macro="" textlink="">
      <xdr:nvSpPr>
        <xdr:cNvPr id="3831" name="TextBox 3830">
          <a:extLst>
            <a:ext uri="{FF2B5EF4-FFF2-40B4-BE49-F238E27FC236}">
              <a16:creationId xmlns:a16="http://schemas.microsoft.com/office/drawing/2014/main" id="{79D70E43-C668-4FEB-B085-9F21C222992B}"/>
            </a:ext>
          </a:extLst>
        </xdr:cNvPr>
        <xdr:cNvSpPr txBox="1"/>
      </xdr:nvSpPr>
      <xdr:spPr>
        <a:xfrm>
          <a:off x="7749988" y="30822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876</xdr:row>
      <xdr:rowOff>0</xdr:rowOff>
    </xdr:from>
    <xdr:ext cx="194454" cy="557466"/>
    <xdr:sp macro="" textlink="">
      <xdr:nvSpPr>
        <xdr:cNvPr id="3832" name="TextBox 3831">
          <a:extLst>
            <a:ext uri="{FF2B5EF4-FFF2-40B4-BE49-F238E27FC236}">
              <a16:creationId xmlns:a16="http://schemas.microsoft.com/office/drawing/2014/main" id="{B2EA6B1C-F760-4BE1-A695-E363CE907C75}"/>
            </a:ext>
          </a:extLst>
        </xdr:cNvPr>
        <xdr:cNvSpPr txBox="1"/>
      </xdr:nvSpPr>
      <xdr:spPr>
        <a:xfrm>
          <a:off x="7769038" y="30822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876</xdr:row>
      <xdr:rowOff>0</xdr:rowOff>
    </xdr:from>
    <xdr:ext cx="194454" cy="557466"/>
    <xdr:sp macro="" textlink="">
      <xdr:nvSpPr>
        <xdr:cNvPr id="3833" name="TextBox 3832">
          <a:extLst>
            <a:ext uri="{FF2B5EF4-FFF2-40B4-BE49-F238E27FC236}">
              <a16:creationId xmlns:a16="http://schemas.microsoft.com/office/drawing/2014/main" id="{7DE5BD7A-B345-4DAA-BE92-8A66180725BF}"/>
            </a:ext>
          </a:extLst>
        </xdr:cNvPr>
        <xdr:cNvSpPr txBox="1"/>
      </xdr:nvSpPr>
      <xdr:spPr>
        <a:xfrm>
          <a:off x="7769038" y="30822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876</xdr:row>
      <xdr:rowOff>0</xdr:rowOff>
    </xdr:from>
    <xdr:ext cx="194454" cy="557466"/>
    <xdr:sp macro="" textlink="">
      <xdr:nvSpPr>
        <xdr:cNvPr id="3834" name="TextBox 3833">
          <a:extLst>
            <a:ext uri="{FF2B5EF4-FFF2-40B4-BE49-F238E27FC236}">
              <a16:creationId xmlns:a16="http://schemas.microsoft.com/office/drawing/2014/main" id="{2F71A13F-2ED3-4CBF-9B10-8BF3853B216C}"/>
            </a:ext>
          </a:extLst>
        </xdr:cNvPr>
        <xdr:cNvSpPr txBox="1"/>
      </xdr:nvSpPr>
      <xdr:spPr>
        <a:xfrm>
          <a:off x="7769038" y="30822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876</xdr:row>
      <xdr:rowOff>0</xdr:rowOff>
    </xdr:from>
    <xdr:ext cx="194454" cy="557466"/>
    <xdr:sp macro="" textlink="">
      <xdr:nvSpPr>
        <xdr:cNvPr id="3835" name="TextBox 3834">
          <a:extLst>
            <a:ext uri="{FF2B5EF4-FFF2-40B4-BE49-F238E27FC236}">
              <a16:creationId xmlns:a16="http://schemas.microsoft.com/office/drawing/2014/main" id="{5D207C35-F3B7-4CE6-B639-32AF3E5F7159}"/>
            </a:ext>
          </a:extLst>
        </xdr:cNvPr>
        <xdr:cNvSpPr txBox="1"/>
      </xdr:nvSpPr>
      <xdr:spPr>
        <a:xfrm>
          <a:off x="7769038" y="30822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876</xdr:row>
      <xdr:rowOff>0</xdr:rowOff>
    </xdr:from>
    <xdr:ext cx="194454" cy="557466"/>
    <xdr:sp macro="" textlink="">
      <xdr:nvSpPr>
        <xdr:cNvPr id="3836" name="TextBox 3835">
          <a:extLst>
            <a:ext uri="{FF2B5EF4-FFF2-40B4-BE49-F238E27FC236}">
              <a16:creationId xmlns:a16="http://schemas.microsoft.com/office/drawing/2014/main" id="{681DF6FB-2F9F-4FE3-8030-C8C3B049C861}"/>
            </a:ext>
          </a:extLst>
        </xdr:cNvPr>
        <xdr:cNvSpPr txBox="1"/>
      </xdr:nvSpPr>
      <xdr:spPr>
        <a:xfrm>
          <a:off x="7769038" y="30822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876</xdr:row>
      <xdr:rowOff>0</xdr:rowOff>
    </xdr:from>
    <xdr:ext cx="194454" cy="557466"/>
    <xdr:sp macro="" textlink="">
      <xdr:nvSpPr>
        <xdr:cNvPr id="3837" name="TextBox 3836">
          <a:extLst>
            <a:ext uri="{FF2B5EF4-FFF2-40B4-BE49-F238E27FC236}">
              <a16:creationId xmlns:a16="http://schemas.microsoft.com/office/drawing/2014/main" id="{4AB49C57-C309-4E1D-9250-06F759E8526A}"/>
            </a:ext>
          </a:extLst>
        </xdr:cNvPr>
        <xdr:cNvSpPr txBox="1"/>
      </xdr:nvSpPr>
      <xdr:spPr>
        <a:xfrm>
          <a:off x="7769038" y="30822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877</xdr:row>
      <xdr:rowOff>0</xdr:rowOff>
    </xdr:from>
    <xdr:ext cx="194454" cy="557466"/>
    <xdr:sp macro="" textlink="">
      <xdr:nvSpPr>
        <xdr:cNvPr id="3838" name="TextBox 3837">
          <a:extLst>
            <a:ext uri="{FF2B5EF4-FFF2-40B4-BE49-F238E27FC236}">
              <a16:creationId xmlns:a16="http://schemas.microsoft.com/office/drawing/2014/main" id="{1493AFBE-5D39-4C39-8A61-C21B07ABCE40}"/>
            </a:ext>
          </a:extLst>
        </xdr:cNvPr>
        <xdr:cNvSpPr txBox="1"/>
      </xdr:nvSpPr>
      <xdr:spPr>
        <a:xfrm>
          <a:off x="7749988" y="31965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877</xdr:row>
      <xdr:rowOff>0</xdr:rowOff>
    </xdr:from>
    <xdr:ext cx="194454" cy="557466"/>
    <xdr:sp macro="" textlink="">
      <xdr:nvSpPr>
        <xdr:cNvPr id="3839" name="TextBox 3838">
          <a:extLst>
            <a:ext uri="{FF2B5EF4-FFF2-40B4-BE49-F238E27FC236}">
              <a16:creationId xmlns:a16="http://schemas.microsoft.com/office/drawing/2014/main" id="{9673E3BA-3B53-41CA-9E09-141EBEFD7E47}"/>
            </a:ext>
          </a:extLst>
        </xdr:cNvPr>
        <xdr:cNvSpPr txBox="1"/>
      </xdr:nvSpPr>
      <xdr:spPr>
        <a:xfrm>
          <a:off x="7769038" y="31965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877</xdr:row>
      <xdr:rowOff>0</xdr:rowOff>
    </xdr:from>
    <xdr:ext cx="194454" cy="557466"/>
    <xdr:sp macro="" textlink="">
      <xdr:nvSpPr>
        <xdr:cNvPr id="3840" name="TextBox 3839">
          <a:extLst>
            <a:ext uri="{FF2B5EF4-FFF2-40B4-BE49-F238E27FC236}">
              <a16:creationId xmlns:a16="http://schemas.microsoft.com/office/drawing/2014/main" id="{0597AF35-6F31-4688-9796-CAC88D12022C}"/>
            </a:ext>
          </a:extLst>
        </xdr:cNvPr>
        <xdr:cNvSpPr txBox="1"/>
      </xdr:nvSpPr>
      <xdr:spPr>
        <a:xfrm>
          <a:off x="7769038" y="31965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877</xdr:row>
      <xdr:rowOff>0</xdr:rowOff>
    </xdr:from>
    <xdr:ext cx="194454" cy="557466"/>
    <xdr:sp macro="" textlink="">
      <xdr:nvSpPr>
        <xdr:cNvPr id="3841" name="TextBox 3840">
          <a:extLst>
            <a:ext uri="{FF2B5EF4-FFF2-40B4-BE49-F238E27FC236}">
              <a16:creationId xmlns:a16="http://schemas.microsoft.com/office/drawing/2014/main" id="{BFF56806-B81C-41B3-BED4-1FF754B63777}"/>
            </a:ext>
          </a:extLst>
        </xdr:cNvPr>
        <xdr:cNvSpPr txBox="1"/>
      </xdr:nvSpPr>
      <xdr:spPr>
        <a:xfrm>
          <a:off x="7769038" y="31965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877</xdr:row>
      <xdr:rowOff>0</xdr:rowOff>
    </xdr:from>
    <xdr:ext cx="194454" cy="557466"/>
    <xdr:sp macro="" textlink="">
      <xdr:nvSpPr>
        <xdr:cNvPr id="3842" name="TextBox 3841">
          <a:extLst>
            <a:ext uri="{FF2B5EF4-FFF2-40B4-BE49-F238E27FC236}">
              <a16:creationId xmlns:a16="http://schemas.microsoft.com/office/drawing/2014/main" id="{1E5F6B4A-7874-4210-A9A3-C206C7489C44}"/>
            </a:ext>
          </a:extLst>
        </xdr:cNvPr>
        <xdr:cNvSpPr txBox="1"/>
      </xdr:nvSpPr>
      <xdr:spPr>
        <a:xfrm>
          <a:off x="7769038" y="31965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877</xdr:row>
      <xdr:rowOff>0</xdr:rowOff>
    </xdr:from>
    <xdr:ext cx="194454" cy="557466"/>
    <xdr:sp macro="" textlink="">
      <xdr:nvSpPr>
        <xdr:cNvPr id="3843" name="TextBox 3842">
          <a:extLst>
            <a:ext uri="{FF2B5EF4-FFF2-40B4-BE49-F238E27FC236}">
              <a16:creationId xmlns:a16="http://schemas.microsoft.com/office/drawing/2014/main" id="{C16E6A1D-5B44-4D85-A578-6BAAEB48BEEF}"/>
            </a:ext>
          </a:extLst>
        </xdr:cNvPr>
        <xdr:cNvSpPr txBox="1"/>
      </xdr:nvSpPr>
      <xdr:spPr>
        <a:xfrm>
          <a:off x="7769038" y="31965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877</xdr:row>
      <xdr:rowOff>0</xdr:rowOff>
    </xdr:from>
    <xdr:ext cx="194454" cy="557466"/>
    <xdr:sp macro="" textlink="">
      <xdr:nvSpPr>
        <xdr:cNvPr id="3844" name="TextBox 3843">
          <a:extLst>
            <a:ext uri="{FF2B5EF4-FFF2-40B4-BE49-F238E27FC236}">
              <a16:creationId xmlns:a16="http://schemas.microsoft.com/office/drawing/2014/main" id="{08CAE09F-824A-4162-B95E-E148EDE94D8D}"/>
            </a:ext>
          </a:extLst>
        </xdr:cNvPr>
        <xdr:cNvSpPr txBox="1"/>
      </xdr:nvSpPr>
      <xdr:spPr>
        <a:xfrm>
          <a:off x="7769038" y="31965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878</xdr:row>
      <xdr:rowOff>0</xdr:rowOff>
    </xdr:from>
    <xdr:ext cx="194454" cy="557466"/>
    <xdr:sp macro="" textlink="">
      <xdr:nvSpPr>
        <xdr:cNvPr id="3845" name="TextBox 3844">
          <a:extLst>
            <a:ext uri="{FF2B5EF4-FFF2-40B4-BE49-F238E27FC236}">
              <a16:creationId xmlns:a16="http://schemas.microsoft.com/office/drawing/2014/main" id="{98D8A529-9940-46CE-BAEB-C627C80FA388}"/>
            </a:ext>
          </a:extLst>
        </xdr:cNvPr>
        <xdr:cNvSpPr txBox="1"/>
      </xdr:nvSpPr>
      <xdr:spPr>
        <a:xfrm>
          <a:off x="7749988" y="32727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878</xdr:row>
      <xdr:rowOff>0</xdr:rowOff>
    </xdr:from>
    <xdr:ext cx="194454" cy="557466"/>
    <xdr:sp macro="" textlink="">
      <xdr:nvSpPr>
        <xdr:cNvPr id="3846" name="TextBox 3845">
          <a:extLst>
            <a:ext uri="{FF2B5EF4-FFF2-40B4-BE49-F238E27FC236}">
              <a16:creationId xmlns:a16="http://schemas.microsoft.com/office/drawing/2014/main" id="{ACED4F90-E328-45B8-B464-22136EDC9B28}"/>
            </a:ext>
          </a:extLst>
        </xdr:cNvPr>
        <xdr:cNvSpPr txBox="1"/>
      </xdr:nvSpPr>
      <xdr:spPr>
        <a:xfrm>
          <a:off x="7769038" y="32727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878</xdr:row>
      <xdr:rowOff>0</xdr:rowOff>
    </xdr:from>
    <xdr:ext cx="194454" cy="557466"/>
    <xdr:sp macro="" textlink="">
      <xdr:nvSpPr>
        <xdr:cNvPr id="3847" name="TextBox 3846">
          <a:extLst>
            <a:ext uri="{FF2B5EF4-FFF2-40B4-BE49-F238E27FC236}">
              <a16:creationId xmlns:a16="http://schemas.microsoft.com/office/drawing/2014/main" id="{3BB7880E-7518-43D6-8083-B3B6291CB90A}"/>
            </a:ext>
          </a:extLst>
        </xdr:cNvPr>
        <xdr:cNvSpPr txBox="1"/>
      </xdr:nvSpPr>
      <xdr:spPr>
        <a:xfrm>
          <a:off x="7769038" y="32727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878</xdr:row>
      <xdr:rowOff>0</xdr:rowOff>
    </xdr:from>
    <xdr:ext cx="194454" cy="557466"/>
    <xdr:sp macro="" textlink="">
      <xdr:nvSpPr>
        <xdr:cNvPr id="3848" name="TextBox 3847">
          <a:extLst>
            <a:ext uri="{FF2B5EF4-FFF2-40B4-BE49-F238E27FC236}">
              <a16:creationId xmlns:a16="http://schemas.microsoft.com/office/drawing/2014/main" id="{D120133B-0AE2-4CB5-BD20-1CD2D1CACCA9}"/>
            </a:ext>
          </a:extLst>
        </xdr:cNvPr>
        <xdr:cNvSpPr txBox="1"/>
      </xdr:nvSpPr>
      <xdr:spPr>
        <a:xfrm>
          <a:off x="7769038" y="32727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878</xdr:row>
      <xdr:rowOff>0</xdr:rowOff>
    </xdr:from>
    <xdr:ext cx="194454" cy="557466"/>
    <xdr:sp macro="" textlink="">
      <xdr:nvSpPr>
        <xdr:cNvPr id="3849" name="TextBox 3848">
          <a:extLst>
            <a:ext uri="{FF2B5EF4-FFF2-40B4-BE49-F238E27FC236}">
              <a16:creationId xmlns:a16="http://schemas.microsoft.com/office/drawing/2014/main" id="{15B1BCA9-CB15-41E6-ABA9-7BA513F8523B}"/>
            </a:ext>
          </a:extLst>
        </xdr:cNvPr>
        <xdr:cNvSpPr txBox="1"/>
      </xdr:nvSpPr>
      <xdr:spPr>
        <a:xfrm>
          <a:off x="7769038" y="32727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878</xdr:row>
      <xdr:rowOff>0</xdr:rowOff>
    </xdr:from>
    <xdr:ext cx="194454" cy="557466"/>
    <xdr:sp macro="" textlink="">
      <xdr:nvSpPr>
        <xdr:cNvPr id="3850" name="TextBox 3849">
          <a:extLst>
            <a:ext uri="{FF2B5EF4-FFF2-40B4-BE49-F238E27FC236}">
              <a16:creationId xmlns:a16="http://schemas.microsoft.com/office/drawing/2014/main" id="{29449BD0-E39A-4CC5-8144-228C3C443668}"/>
            </a:ext>
          </a:extLst>
        </xdr:cNvPr>
        <xdr:cNvSpPr txBox="1"/>
      </xdr:nvSpPr>
      <xdr:spPr>
        <a:xfrm>
          <a:off x="7769038" y="32727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878</xdr:row>
      <xdr:rowOff>0</xdr:rowOff>
    </xdr:from>
    <xdr:ext cx="194454" cy="557466"/>
    <xdr:sp macro="" textlink="">
      <xdr:nvSpPr>
        <xdr:cNvPr id="3851" name="TextBox 3850">
          <a:extLst>
            <a:ext uri="{FF2B5EF4-FFF2-40B4-BE49-F238E27FC236}">
              <a16:creationId xmlns:a16="http://schemas.microsoft.com/office/drawing/2014/main" id="{33130195-179E-472F-BD9F-8C1D6B2E2106}"/>
            </a:ext>
          </a:extLst>
        </xdr:cNvPr>
        <xdr:cNvSpPr txBox="1"/>
      </xdr:nvSpPr>
      <xdr:spPr>
        <a:xfrm>
          <a:off x="7769038" y="32727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879</xdr:row>
      <xdr:rowOff>0</xdr:rowOff>
    </xdr:from>
    <xdr:ext cx="194454" cy="557466"/>
    <xdr:sp macro="" textlink="">
      <xdr:nvSpPr>
        <xdr:cNvPr id="3852" name="TextBox 3851">
          <a:extLst>
            <a:ext uri="{FF2B5EF4-FFF2-40B4-BE49-F238E27FC236}">
              <a16:creationId xmlns:a16="http://schemas.microsoft.com/office/drawing/2014/main" id="{7213780A-FF9D-4B8A-9341-6C11C8F80200}"/>
            </a:ext>
          </a:extLst>
        </xdr:cNvPr>
        <xdr:cNvSpPr txBox="1"/>
      </xdr:nvSpPr>
      <xdr:spPr>
        <a:xfrm>
          <a:off x="7749988" y="33489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879</xdr:row>
      <xdr:rowOff>0</xdr:rowOff>
    </xdr:from>
    <xdr:ext cx="194454" cy="557466"/>
    <xdr:sp macro="" textlink="">
      <xdr:nvSpPr>
        <xdr:cNvPr id="3853" name="TextBox 3852">
          <a:extLst>
            <a:ext uri="{FF2B5EF4-FFF2-40B4-BE49-F238E27FC236}">
              <a16:creationId xmlns:a16="http://schemas.microsoft.com/office/drawing/2014/main" id="{BA1A3C44-6F88-4ADF-AFAB-3C4D4651A634}"/>
            </a:ext>
          </a:extLst>
        </xdr:cNvPr>
        <xdr:cNvSpPr txBox="1"/>
      </xdr:nvSpPr>
      <xdr:spPr>
        <a:xfrm>
          <a:off x="7769038" y="33489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879</xdr:row>
      <xdr:rowOff>0</xdr:rowOff>
    </xdr:from>
    <xdr:ext cx="194454" cy="557466"/>
    <xdr:sp macro="" textlink="">
      <xdr:nvSpPr>
        <xdr:cNvPr id="3854" name="TextBox 3853">
          <a:extLst>
            <a:ext uri="{FF2B5EF4-FFF2-40B4-BE49-F238E27FC236}">
              <a16:creationId xmlns:a16="http://schemas.microsoft.com/office/drawing/2014/main" id="{992D7E44-F799-4460-8F71-E6F39A949F9F}"/>
            </a:ext>
          </a:extLst>
        </xdr:cNvPr>
        <xdr:cNvSpPr txBox="1"/>
      </xdr:nvSpPr>
      <xdr:spPr>
        <a:xfrm>
          <a:off x="7769038" y="33489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879</xdr:row>
      <xdr:rowOff>0</xdr:rowOff>
    </xdr:from>
    <xdr:ext cx="194454" cy="557466"/>
    <xdr:sp macro="" textlink="">
      <xdr:nvSpPr>
        <xdr:cNvPr id="3855" name="TextBox 3854">
          <a:extLst>
            <a:ext uri="{FF2B5EF4-FFF2-40B4-BE49-F238E27FC236}">
              <a16:creationId xmlns:a16="http://schemas.microsoft.com/office/drawing/2014/main" id="{FB452499-64C6-476F-AA86-B767A710EF19}"/>
            </a:ext>
          </a:extLst>
        </xdr:cNvPr>
        <xdr:cNvSpPr txBox="1"/>
      </xdr:nvSpPr>
      <xdr:spPr>
        <a:xfrm>
          <a:off x="7769038" y="33489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879</xdr:row>
      <xdr:rowOff>0</xdr:rowOff>
    </xdr:from>
    <xdr:ext cx="194454" cy="557466"/>
    <xdr:sp macro="" textlink="">
      <xdr:nvSpPr>
        <xdr:cNvPr id="3856" name="TextBox 3855">
          <a:extLst>
            <a:ext uri="{FF2B5EF4-FFF2-40B4-BE49-F238E27FC236}">
              <a16:creationId xmlns:a16="http://schemas.microsoft.com/office/drawing/2014/main" id="{C6C9A12A-6046-4316-ABCC-2612E4056FBC}"/>
            </a:ext>
          </a:extLst>
        </xdr:cNvPr>
        <xdr:cNvSpPr txBox="1"/>
      </xdr:nvSpPr>
      <xdr:spPr>
        <a:xfrm>
          <a:off x="7769038" y="33489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879</xdr:row>
      <xdr:rowOff>0</xdr:rowOff>
    </xdr:from>
    <xdr:ext cx="194454" cy="557466"/>
    <xdr:sp macro="" textlink="">
      <xdr:nvSpPr>
        <xdr:cNvPr id="3857" name="TextBox 3856">
          <a:extLst>
            <a:ext uri="{FF2B5EF4-FFF2-40B4-BE49-F238E27FC236}">
              <a16:creationId xmlns:a16="http://schemas.microsoft.com/office/drawing/2014/main" id="{6D39D81E-9609-4913-910E-FF95763BCA20}"/>
            </a:ext>
          </a:extLst>
        </xdr:cNvPr>
        <xdr:cNvSpPr txBox="1"/>
      </xdr:nvSpPr>
      <xdr:spPr>
        <a:xfrm>
          <a:off x="7769038" y="33489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879</xdr:row>
      <xdr:rowOff>0</xdr:rowOff>
    </xdr:from>
    <xdr:ext cx="194454" cy="557466"/>
    <xdr:sp macro="" textlink="">
      <xdr:nvSpPr>
        <xdr:cNvPr id="3858" name="TextBox 3857">
          <a:extLst>
            <a:ext uri="{FF2B5EF4-FFF2-40B4-BE49-F238E27FC236}">
              <a16:creationId xmlns:a16="http://schemas.microsoft.com/office/drawing/2014/main" id="{225F9462-92CE-4C7E-AFD3-F400369DD1A2}"/>
            </a:ext>
          </a:extLst>
        </xdr:cNvPr>
        <xdr:cNvSpPr txBox="1"/>
      </xdr:nvSpPr>
      <xdr:spPr>
        <a:xfrm>
          <a:off x="7769038" y="33489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880</xdr:row>
      <xdr:rowOff>0</xdr:rowOff>
    </xdr:from>
    <xdr:ext cx="194454" cy="557466"/>
    <xdr:sp macro="" textlink="">
      <xdr:nvSpPr>
        <xdr:cNvPr id="3859" name="TextBox 3858">
          <a:extLst>
            <a:ext uri="{FF2B5EF4-FFF2-40B4-BE49-F238E27FC236}">
              <a16:creationId xmlns:a16="http://schemas.microsoft.com/office/drawing/2014/main" id="{3F8515A3-4D1A-4A99-BD44-60AB1BF05C0F}"/>
            </a:ext>
          </a:extLst>
        </xdr:cNvPr>
        <xdr:cNvSpPr txBox="1"/>
      </xdr:nvSpPr>
      <xdr:spPr>
        <a:xfrm>
          <a:off x="7749988" y="35585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880</xdr:row>
      <xdr:rowOff>0</xdr:rowOff>
    </xdr:from>
    <xdr:ext cx="194454" cy="557466"/>
    <xdr:sp macro="" textlink="">
      <xdr:nvSpPr>
        <xdr:cNvPr id="3860" name="TextBox 3859">
          <a:extLst>
            <a:ext uri="{FF2B5EF4-FFF2-40B4-BE49-F238E27FC236}">
              <a16:creationId xmlns:a16="http://schemas.microsoft.com/office/drawing/2014/main" id="{993DE0C9-0055-4CB8-984D-6FDB668CC560}"/>
            </a:ext>
          </a:extLst>
        </xdr:cNvPr>
        <xdr:cNvSpPr txBox="1"/>
      </xdr:nvSpPr>
      <xdr:spPr>
        <a:xfrm>
          <a:off x="7769038" y="35585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880</xdr:row>
      <xdr:rowOff>0</xdr:rowOff>
    </xdr:from>
    <xdr:ext cx="194454" cy="557466"/>
    <xdr:sp macro="" textlink="">
      <xdr:nvSpPr>
        <xdr:cNvPr id="3861" name="TextBox 3860">
          <a:extLst>
            <a:ext uri="{FF2B5EF4-FFF2-40B4-BE49-F238E27FC236}">
              <a16:creationId xmlns:a16="http://schemas.microsoft.com/office/drawing/2014/main" id="{4A6D0253-DFAB-4339-AFD0-60903B0B0B18}"/>
            </a:ext>
          </a:extLst>
        </xdr:cNvPr>
        <xdr:cNvSpPr txBox="1"/>
      </xdr:nvSpPr>
      <xdr:spPr>
        <a:xfrm>
          <a:off x="7769038" y="35585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880</xdr:row>
      <xdr:rowOff>0</xdr:rowOff>
    </xdr:from>
    <xdr:ext cx="194454" cy="557466"/>
    <xdr:sp macro="" textlink="">
      <xdr:nvSpPr>
        <xdr:cNvPr id="3862" name="TextBox 3861">
          <a:extLst>
            <a:ext uri="{FF2B5EF4-FFF2-40B4-BE49-F238E27FC236}">
              <a16:creationId xmlns:a16="http://schemas.microsoft.com/office/drawing/2014/main" id="{4C831CCF-1625-4B4F-9404-2DD01DF0F847}"/>
            </a:ext>
          </a:extLst>
        </xdr:cNvPr>
        <xdr:cNvSpPr txBox="1"/>
      </xdr:nvSpPr>
      <xdr:spPr>
        <a:xfrm>
          <a:off x="7769038" y="35585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880</xdr:row>
      <xdr:rowOff>0</xdr:rowOff>
    </xdr:from>
    <xdr:ext cx="194454" cy="557466"/>
    <xdr:sp macro="" textlink="">
      <xdr:nvSpPr>
        <xdr:cNvPr id="3863" name="TextBox 3862">
          <a:extLst>
            <a:ext uri="{FF2B5EF4-FFF2-40B4-BE49-F238E27FC236}">
              <a16:creationId xmlns:a16="http://schemas.microsoft.com/office/drawing/2014/main" id="{BCBD1D25-7966-4487-8AB7-C8501CD0761A}"/>
            </a:ext>
          </a:extLst>
        </xdr:cNvPr>
        <xdr:cNvSpPr txBox="1"/>
      </xdr:nvSpPr>
      <xdr:spPr>
        <a:xfrm>
          <a:off x="7769038" y="35585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880</xdr:row>
      <xdr:rowOff>0</xdr:rowOff>
    </xdr:from>
    <xdr:ext cx="194454" cy="557466"/>
    <xdr:sp macro="" textlink="">
      <xdr:nvSpPr>
        <xdr:cNvPr id="3864" name="TextBox 3863">
          <a:extLst>
            <a:ext uri="{FF2B5EF4-FFF2-40B4-BE49-F238E27FC236}">
              <a16:creationId xmlns:a16="http://schemas.microsoft.com/office/drawing/2014/main" id="{9EF8C9C0-A679-4CF5-937B-23245C536201}"/>
            </a:ext>
          </a:extLst>
        </xdr:cNvPr>
        <xdr:cNvSpPr txBox="1"/>
      </xdr:nvSpPr>
      <xdr:spPr>
        <a:xfrm>
          <a:off x="7769038" y="35585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880</xdr:row>
      <xdr:rowOff>0</xdr:rowOff>
    </xdr:from>
    <xdr:ext cx="194454" cy="557466"/>
    <xdr:sp macro="" textlink="">
      <xdr:nvSpPr>
        <xdr:cNvPr id="3865" name="TextBox 3864">
          <a:extLst>
            <a:ext uri="{FF2B5EF4-FFF2-40B4-BE49-F238E27FC236}">
              <a16:creationId xmlns:a16="http://schemas.microsoft.com/office/drawing/2014/main" id="{B4152D32-5638-4578-8978-1D2EEE0D7A6B}"/>
            </a:ext>
          </a:extLst>
        </xdr:cNvPr>
        <xdr:cNvSpPr txBox="1"/>
      </xdr:nvSpPr>
      <xdr:spPr>
        <a:xfrm>
          <a:off x="7769038" y="35585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881</xdr:row>
      <xdr:rowOff>0</xdr:rowOff>
    </xdr:from>
    <xdr:ext cx="194454" cy="557466"/>
    <xdr:sp macro="" textlink="">
      <xdr:nvSpPr>
        <xdr:cNvPr id="3866" name="TextBox 3865">
          <a:extLst>
            <a:ext uri="{FF2B5EF4-FFF2-40B4-BE49-F238E27FC236}">
              <a16:creationId xmlns:a16="http://schemas.microsoft.com/office/drawing/2014/main" id="{514E3F8A-ACF7-4266-A25A-C9E5CE69527A}"/>
            </a:ext>
          </a:extLst>
        </xdr:cNvPr>
        <xdr:cNvSpPr txBox="1"/>
      </xdr:nvSpPr>
      <xdr:spPr>
        <a:xfrm>
          <a:off x="7749988" y="37299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881</xdr:row>
      <xdr:rowOff>0</xdr:rowOff>
    </xdr:from>
    <xdr:ext cx="194454" cy="557466"/>
    <xdr:sp macro="" textlink="">
      <xdr:nvSpPr>
        <xdr:cNvPr id="3867" name="TextBox 3866">
          <a:extLst>
            <a:ext uri="{FF2B5EF4-FFF2-40B4-BE49-F238E27FC236}">
              <a16:creationId xmlns:a16="http://schemas.microsoft.com/office/drawing/2014/main" id="{716C39CB-DFD2-4400-A73F-32E0F38760B1}"/>
            </a:ext>
          </a:extLst>
        </xdr:cNvPr>
        <xdr:cNvSpPr txBox="1"/>
      </xdr:nvSpPr>
      <xdr:spPr>
        <a:xfrm>
          <a:off x="7769038" y="37299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881</xdr:row>
      <xdr:rowOff>0</xdr:rowOff>
    </xdr:from>
    <xdr:ext cx="194454" cy="557466"/>
    <xdr:sp macro="" textlink="">
      <xdr:nvSpPr>
        <xdr:cNvPr id="3868" name="TextBox 3867">
          <a:extLst>
            <a:ext uri="{FF2B5EF4-FFF2-40B4-BE49-F238E27FC236}">
              <a16:creationId xmlns:a16="http://schemas.microsoft.com/office/drawing/2014/main" id="{89B89178-7160-4B2E-A52A-137CBD03B1A4}"/>
            </a:ext>
          </a:extLst>
        </xdr:cNvPr>
        <xdr:cNvSpPr txBox="1"/>
      </xdr:nvSpPr>
      <xdr:spPr>
        <a:xfrm>
          <a:off x="7769038" y="37299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881</xdr:row>
      <xdr:rowOff>0</xdr:rowOff>
    </xdr:from>
    <xdr:ext cx="194454" cy="557466"/>
    <xdr:sp macro="" textlink="">
      <xdr:nvSpPr>
        <xdr:cNvPr id="3869" name="TextBox 3868">
          <a:extLst>
            <a:ext uri="{FF2B5EF4-FFF2-40B4-BE49-F238E27FC236}">
              <a16:creationId xmlns:a16="http://schemas.microsoft.com/office/drawing/2014/main" id="{FD8C009A-F0E2-4365-A490-983FD36A406B}"/>
            </a:ext>
          </a:extLst>
        </xdr:cNvPr>
        <xdr:cNvSpPr txBox="1"/>
      </xdr:nvSpPr>
      <xdr:spPr>
        <a:xfrm>
          <a:off x="7769038" y="37299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881</xdr:row>
      <xdr:rowOff>0</xdr:rowOff>
    </xdr:from>
    <xdr:ext cx="194454" cy="557466"/>
    <xdr:sp macro="" textlink="">
      <xdr:nvSpPr>
        <xdr:cNvPr id="3870" name="TextBox 3869">
          <a:extLst>
            <a:ext uri="{FF2B5EF4-FFF2-40B4-BE49-F238E27FC236}">
              <a16:creationId xmlns:a16="http://schemas.microsoft.com/office/drawing/2014/main" id="{A8892B22-6EB5-43B4-9565-B39D95574B6A}"/>
            </a:ext>
          </a:extLst>
        </xdr:cNvPr>
        <xdr:cNvSpPr txBox="1"/>
      </xdr:nvSpPr>
      <xdr:spPr>
        <a:xfrm>
          <a:off x="7769038" y="37299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881</xdr:row>
      <xdr:rowOff>0</xdr:rowOff>
    </xdr:from>
    <xdr:ext cx="194454" cy="557466"/>
    <xdr:sp macro="" textlink="">
      <xdr:nvSpPr>
        <xdr:cNvPr id="3871" name="TextBox 3870">
          <a:extLst>
            <a:ext uri="{FF2B5EF4-FFF2-40B4-BE49-F238E27FC236}">
              <a16:creationId xmlns:a16="http://schemas.microsoft.com/office/drawing/2014/main" id="{138AA81D-D82F-4AF3-A8CA-90C6630E80D3}"/>
            </a:ext>
          </a:extLst>
        </xdr:cNvPr>
        <xdr:cNvSpPr txBox="1"/>
      </xdr:nvSpPr>
      <xdr:spPr>
        <a:xfrm>
          <a:off x="7769038" y="37299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881</xdr:row>
      <xdr:rowOff>0</xdr:rowOff>
    </xdr:from>
    <xdr:ext cx="194454" cy="557466"/>
    <xdr:sp macro="" textlink="">
      <xdr:nvSpPr>
        <xdr:cNvPr id="3872" name="TextBox 3871">
          <a:extLst>
            <a:ext uri="{FF2B5EF4-FFF2-40B4-BE49-F238E27FC236}">
              <a16:creationId xmlns:a16="http://schemas.microsoft.com/office/drawing/2014/main" id="{B773F962-E7F3-4BCB-BF53-5E82094CFEFB}"/>
            </a:ext>
          </a:extLst>
        </xdr:cNvPr>
        <xdr:cNvSpPr txBox="1"/>
      </xdr:nvSpPr>
      <xdr:spPr>
        <a:xfrm>
          <a:off x="7769038" y="37299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882</xdr:row>
      <xdr:rowOff>0</xdr:rowOff>
    </xdr:from>
    <xdr:ext cx="194454" cy="557466"/>
    <xdr:sp macro="" textlink="">
      <xdr:nvSpPr>
        <xdr:cNvPr id="3873" name="TextBox 3872">
          <a:extLst>
            <a:ext uri="{FF2B5EF4-FFF2-40B4-BE49-F238E27FC236}">
              <a16:creationId xmlns:a16="http://schemas.microsoft.com/office/drawing/2014/main" id="{8EF5EA69-1700-4C0D-AD34-9DE10124238E}"/>
            </a:ext>
          </a:extLst>
        </xdr:cNvPr>
        <xdr:cNvSpPr txBox="1"/>
      </xdr:nvSpPr>
      <xdr:spPr>
        <a:xfrm>
          <a:off x="7749988" y="39014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882</xdr:row>
      <xdr:rowOff>0</xdr:rowOff>
    </xdr:from>
    <xdr:ext cx="194454" cy="557466"/>
    <xdr:sp macro="" textlink="">
      <xdr:nvSpPr>
        <xdr:cNvPr id="3874" name="TextBox 3873">
          <a:extLst>
            <a:ext uri="{FF2B5EF4-FFF2-40B4-BE49-F238E27FC236}">
              <a16:creationId xmlns:a16="http://schemas.microsoft.com/office/drawing/2014/main" id="{8EDAF34A-DD9B-4C5B-B733-2BEFAEF5F480}"/>
            </a:ext>
          </a:extLst>
        </xdr:cNvPr>
        <xdr:cNvSpPr txBox="1"/>
      </xdr:nvSpPr>
      <xdr:spPr>
        <a:xfrm>
          <a:off x="7769038" y="39014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882</xdr:row>
      <xdr:rowOff>0</xdr:rowOff>
    </xdr:from>
    <xdr:ext cx="194454" cy="557466"/>
    <xdr:sp macro="" textlink="">
      <xdr:nvSpPr>
        <xdr:cNvPr id="3875" name="TextBox 3874">
          <a:extLst>
            <a:ext uri="{FF2B5EF4-FFF2-40B4-BE49-F238E27FC236}">
              <a16:creationId xmlns:a16="http://schemas.microsoft.com/office/drawing/2014/main" id="{A5E44DEB-B8E6-4907-BD28-0324A0B04486}"/>
            </a:ext>
          </a:extLst>
        </xdr:cNvPr>
        <xdr:cNvSpPr txBox="1"/>
      </xdr:nvSpPr>
      <xdr:spPr>
        <a:xfrm>
          <a:off x="7769038" y="39014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882</xdr:row>
      <xdr:rowOff>0</xdr:rowOff>
    </xdr:from>
    <xdr:ext cx="194454" cy="557466"/>
    <xdr:sp macro="" textlink="">
      <xdr:nvSpPr>
        <xdr:cNvPr id="3876" name="TextBox 3875">
          <a:extLst>
            <a:ext uri="{FF2B5EF4-FFF2-40B4-BE49-F238E27FC236}">
              <a16:creationId xmlns:a16="http://schemas.microsoft.com/office/drawing/2014/main" id="{4A7604CE-9813-4519-9C84-8888201DAAEF}"/>
            </a:ext>
          </a:extLst>
        </xdr:cNvPr>
        <xdr:cNvSpPr txBox="1"/>
      </xdr:nvSpPr>
      <xdr:spPr>
        <a:xfrm>
          <a:off x="7769038" y="39014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882</xdr:row>
      <xdr:rowOff>0</xdr:rowOff>
    </xdr:from>
    <xdr:ext cx="194454" cy="557466"/>
    <xdr:sp macro="" textlink="">
      <xdr:nvSpPr>
        <xdr:cNvPr id="3877" name="TextBox 3876">
          <a:extLst>
            <a:ext uri="{FF2B5EF4-FFF2-40B4-BE49-F238E27FC236}">
              <a16:creationId xmlns:a16="http://schemas.microsoft.com/office/drawing/2014/main" id="{DB43810F-283A-49BE-9773-F6B6C32575E2}"/>
            </a:ext>
          </a:extLst>
        </xdr:cNvPr>
        <xdr:cNvSpPr txBox="1"/>
      </xdr:nvSpPr>
      <xdr:spPr>
        <a:xfrm>
          <a:off x="7769038" y="39014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882</xdr:row>
      <xdr:rowOff>0</xdr:rowOff>
    </xdr:from>
    <xdr:ext cx="194454" cy="557466"/>
    <xdr:sp macro="" textlink="">
      <xdr:nvSpPr>
        <xdr:cNvPr id="3878" name="TextBox 3877">
          <a:extLst>
            <a:ext uri="{FF2B5EF4-FFF2-40B4-BE49-F238E27FC236}">
              <a16:creationId xmlns:a16="http://schemas.microsoft.com/office/drawing/2014/main" id="{9CFFA74B-09C3-45FE-8E79-91896FF282DF}"/>
            </a:ext>
          </a:extLst>
        </xdr:cNvPr>
        <xdr:cNvSpPr txBox="1"/>
      </xdr:nvSpPr>
      <xdr:spPr>
        <a:xfrm>
          <a:off x="7769038" y="39014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882</xdr:row>
      <xdr:rowOff>0</xdr:rowOff>
    </xdr:from>
    <xdr:ext cx="194454" cy="557466"/>
    <xdr:sp macro="" textlink="">
      <xdr:nvSpPr>
        <xdr:cNvPr id="3879" name="TextBox 3878">
          <a:extLst>
            <a:ext uri="{FF2B5EF4-FFF2-40B4-BE49-F238E27FC236}">
              <a16:creationId xmlns:a16="http://schemas.microsoft.com/office/drawing/2014/main" id="{C2895843-A889-4AF1-9DF2-2050A4B11D55}"/>
            </a:ext>
          </a:extLst>
        </xdr:cNvPr>
        <xdr:cNvSpPr txBox="1"/>
      </xdr:nvSpPr>
      <xdr:spPr>
        <a:xfrm>
          <a:off x="7769038" y="39014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883</xdr:row>
      <xdr:rowOff>0</xdr:rowOff>
    </xdr:from>
    <xdr:ext cx="194454" cy="557466"/>
    <xdr:sp macro="" textlink="">
      <xdr:nvSpPr>
        <xdr:cNvPr id="3880" name="TextBox 3879">
          <a:extLst>
            <a:ext uri="{FF2B5EF4-FFF2-40B4-BE49-F238E27FC236}">
              <a16:creationId xmlns:a16="http://schemas.microsoft.com/office/drawing/2014/main" id="{3197038D-85EB-486B-A6BD-CEAB51DEF976}"/>
            </a:ext>
          </a:extLst>
        </xdr:cNvPr>
        <xdr:cNvSpPr txBox="1"/>
      </xdr:nvSpPr>
      <xdr:spPr>
        <a:xfrm>
          <a:off x="7749988" y="4072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883</xdr:row>
      <xdr:rowOff>0</xdr:rowOff>
    </xdr:from>
    <xdr:ext cx="194454" cy="557466"/>
    <xdr:sp macro="" textlink="">
      <xdr:nvSpPr>
        <xdr:cNvPr id="3881" name="TextBox 3880">
          <a:extLst>
            <a:ext uri="{FF2B5EF4-FFF2-40B4-BE49-F238E27FC236}">
              <a16:creationId xmlns:a16="http://schemas.microsoft.com/office/drawing/2014/main" id="{5784E5BA-CA6E-49F4-9B41-8216495965F6}"/>
            </a:ext>
          </a:extLst>
        </xdr:cNvPr>
        <xdr:cNvSpPr txBox="1"/>
      </xdr:nvSpPr>
      <xdr:spPr>
        <a:xfrm>
          <a:off x="7769038" y="4072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883</xdr:row>
      <xdr:rowOff>0</xdr:rowOff>
    </xdr:from>
    <xdr:ext cx="194454" cy="557466"/>
    <xdr:sp macro="" textlink="">
      <xdr:nvSpPr>
        <xdr:cNvPr id="3882" name="TextBox 3881">
          <a:extLst>
            <a:ext uri="{FF2B5EF4-FFF2-40B4-BE49-F238E27FC236}">
              <a16:creationId xmlns:a16="http://schemas.microsoft.com/office/drawing/2014/main" id="{4965A25F-326A-4FE3-8D4C-B779D7469131}"/>
            </a:ext>
          </a:extLst>
        </xdr:cNvPr>
        <xdr:cNvSpPr txBox="1"/>
      </xdr:nvSpPr>
      <xdr:spPr>
        <a:xfrm>
          <a:off x="7769038" y="4072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883</xdr:row>
      <xdr:rowOff>0</xdr:rowOff>
    </xdr:from>
    <xdr:ext cx="194454" cy="557466"/>
    <xdr:sp macro="" textlink="">
      <xdr:nvSpPr>
        <xdr:cNvPr id="3883" name="TextBox 3882">
          <a:extLst>
            <a:ext uri="{FF2B5EF4-FFF2-40B4-BE49-F238E27FC236}">
              <a16:creationId xmlns:a16="http://schemas.microsoft.com/office/drawing/2014/main" id="{447F91F7-0684-4719-8188-5D598603B670}"/>
            </a:ext>
          </a:extLst>
        </xdr:cNvPr>
        <xdr:cNvSpPr txBox="1"/>
      </xdr:nvSpPr>
      <xdr:spPr>
        <a:xfrm>
          <a:off x="7769038" y="4072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883</xdr:row>
      <xdr:rowOff>0</xdr:rowOff>
    </xdr:from>
    <xdr:ext cx="194454" cy="557466"/>
    <xdr:sp macro="" textlink="">
      <xdr:nvSpPr>
        <xdr:cNvPr id="3884" name="TextBox 3883">
          <a:extLst>
            <a:ext uri="{FF2B5EF4-FFF2-40B4-BE49-F238E27FC236}">
              <a16:creationId xmlns:a16="http://schemas.microsoft.com/office/drawing/2014/main" id="{3A29A8E4-14FC-4D02-8434-B78DB811A331}"/>
            </a:ext>
          </a:extLst>
        </xdr:cNvPr>
        <xdr:cNvSpPr txBox="1"/>
      </xdr:nvSpPr>
      <xdr:spPr>
        <a:xfrm>
          <a:off x="7769038" y="4072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883</xdr:row>
      <xdr:rowOff>0</xdr:rowOff>
    </xdr:from>
    <xdr:ext cx="194454" cy="557466"/>
    <xdr:sp macro="" textlink="">
      <xdr:nvSpPr>
        <xdr:cNvPr id="3885" name="TextBox 3884">
          <a:extLst>
            <a:ext uri="{FF2B5EF4-FFF2-40B4-BE49-F238E27FC236}">
              <a16:creationId xmlns:a16="http://schemas.microsoft.com/office/drawing/2014/main" id="{4E7C6E63-197C-4CC1-8F5F-A8C0F212E5D7}"/>
            </a:ext>
          </a:extLst>
        </xdr:cNvPr>
        <xdr:cNvSpPr txBox="1"/>
      </xdr:nvSpPr>
      <xdr:spPr>
        <a:xfrm>
          <a:off x="7769038" y="4072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883</xdr:row>
      <xdr:rowOff>0</xdr:rowOff>
    </xdr:from>
    <xdr:ext cx="194454" cy="557466"/>
    <xdr:sp macro="" textlink="">
      <xdr:nvSpPr>
        <xdr:cNvPr id="3886" name="TextBox 3885">
          <a:extLst>
            <a:ext uri="{FF2B5EF4-FFF2-40B4-BE49-F238E27FC236}">
              <a16:creationId xmlns:a16="http://schemas.microsoft.com/office/drawing/2014/main" id="{F25437D0-FB48-4998-82A3-ECC14F5773E8}"/>
            </a:ext>
          </a:extLst>
        </xdr:cNvPr>
        <xdr:cNvSpPr txBox="1"/>
      </xdr:nvSpPr>
      <xdr:spPr>
        <a:xfrm>
          <a:off x="7769038" y="4072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884</xdr:row>
      <xdr:rowOff>0</xdr:rowOff>
    </xdr:from>
    <xdr:ext cx="194454" cy="557466"/>
    <xdr:sp macro="" textlink="">
      <xdr:nvSpPr>
        <xdr:cNvPr id="3887" name="TextBox 3886">
          <a:extLst>
            <a:ext uri="{FF2B5EF4-FFF2-40B4-BE49-F238E27FC236}">
              <a16:creationId xmlns:a16="http://schemas.microsoft.com/office/drawing/2014/main" id="{361D5908-8059-423E-97F6-FD070C5AF329}"/>
            </a:ext>
          </a:extLst>
        </xdr:cNvPr>
        <xdr:cNvSpPr txBox="1"/>
      </xdr:nvSpPr>
      <xdr:spPr>
        <a:xfrm>
          <a:off x="7749988" y="42443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884</xdr:row>
      <xdr:rowOff>0</xdr:rowOff>
    </xdr:from>
    <xdr:ext cx="194454" cy="557466"/>
    <xdr:sp macro="" textlink="">
      <xdr:nvSpPr>
        <xdr:cNvPr id="3888" name="TextBox 3887">
          <a:extLst>
            <a:ext uri="{FF2B5EF4-FFF2-40B4-BE49-F238E27FC236}">
              <a16:creationId xmlns:a16="http://schemas.microsoft.com/office/drawing/2014/main" id="{F7E469D2-0B21-4DD0-84A8-F6876AB9AC78}"/>
            </a:ext>
          </a:extLst>
        </xdr:cNvPr>
        <xdr:cNvSpPr txBox="1"/>
      </xdr:nvSpPr>
      <xdr:spPr>
        <a:xfrm>
          <a:off x="7769038" y="42443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884</xdr:row>
      <xdr:rowOff>0</xdr:rowOff>
    </xdr:from>
    <xdr:ext cx="194454" cy="557466"/>
    <xdr:sp macro="" textlink="">
      <xdr:nvSpPr>
        <xdr:cNvPr id="3889" name="TextBox 3888">
          <a:extLst>
            <a:ext uri="{FF2B5EF4-FFF2-40B4-BE49-F238E27FC236}">
              <a16:creationId xmlns:a16="http://schemas.microsoft.com/office/drawing/2014/main" id="{1523A98D-D215-43B9-A372-1540597C6C16}"/>
            </a:ext>
          </a:extLst>
        </xdr:cNvPr>
        <xdr:cNvSpPr txBox="1"/>
      </xdr:nvSpPr>
      <xdr:spPr>
        <a:xfrm>
          <a:off x="7769038" y="42443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884</xdr:row>
      <xdr:rowOff>0</xdr:rowOff>
    </xdr:from>
    <xdr:ext cx="194454" cy="557466"/>
    <xdr:sp macro="" textlink="">
      <xdr:nvSpPr>
        <xdr:cNvPr id="3890" name="TextBox 3889">
          <a:extLst>
            <a:ext uri="{FF2B5EF4-FFF2-40B4-BE49-F238E27FC236}">
              <a16:creationId xmlns:a16="http://schemas.microsoft.com/office/drawing/2014/main" id="{43ADC572-CD1F-4625-86DA-1F3F3B519BBF}"/>
            </a:ext>
          </a:extLst>
        </xdr:cNvPr>
        <xdr:cNvSpPr txBox="1"/>
      </xdr:nvSpPr>
      <xdr:spPr>
        <a:xfrm>
          <a:off x="7769038" y="42443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884</xdr:row>
      <xdr:rowOff>0</xdr:rowOff>
    </xdr:from>
    <xdr:ext cx="194454" cy="557466"/>
    <xdr:sp macro="" textlink="">
      <xdr:nvSpPr>
        <xdr:cNvPr id="3891" name="TextBox 3890">
          <a:extLst>
            <a:ext uri="{FF2B5EF4-FFF2-40B4-BE49-F238E27FC236}">
              <a16:creationId xmlns:a16="http://schemas.microsoft.com/office/drawing/2014/main" id="{8138A5E5-84F8-4DE2-8429-1FD5454AF2D5}"/>
            </a:ext>
          </a:extLst>
        </xdr:cNvPr>
        <xdr:cNvSpPr txBox="1"/>
      </xdr:nvSpPr>
      <xdr:spPr>
        <a:xfrm>
          <a:off x="7769038" y="42443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884</xdr:row>
      <xdr:rowOff>0</xdr:rowOff>
    </xdr:from>
    <xdr:ext cx="194454" cy="557466"/>
    <xdr:sp macro="" textlink="">
      <xdr:nvSpPr>
        <xdr:cNvPr id="3892" name="TextBox 3891">
          <a:extLst>
            <a:ext uri="{FF2B5EF4-FFF2-40B4-BE49-F238E27FC236}">
              <a16:creationId xmlns:a16="http://schemas.microsoft.com/office/drawing/2014/main" id="{94897471-EDF3-4824-B2FF-3DF08ECAD778}"/>
            </a:ext>
          </a:extLst>
        </xdr:cNvPr>
        <xdr:cNvSpPr txBox="1"/>
      </xdr:nvSpPr>
      <xdr:spPr>
        <a:xfrm>
          <a:off x="7769038" y="42443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884</xdr:row>
      <xdr:rowOff>0</xdr:rowOff>
    </xdr:from>
    <xdr:ext cx="194454" cy="557466"/>
    <xdr:sp macro="" textlink="">
      <xdr:nvSpPr>
        <xdr:cNvPr id="3893" name="TextBox 3892">
          <a:extLst>
            <a:ext uri="{FF2B5EF4-FFF2-40B4-BE49-F238E27FC236}">
              <a16:creationId xmlns:a16="http://schemas.microsoft.com/office/drawing/2014/main" id="{F2EBA24D-EA3E-4F43-AE51-195C7A11E0C5}"/>
            </a:ext>
          </a:extLst>
        </xdr:cNvPr>
        <xdr:cNvSpPr txBox="1"/>
      </xdr:nvSpPr>
      <xdr:spPr>
        <a:xfrm>
          <a:off x="7769038" y="42443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885</xdr:row>
      <xdr:rowOff>0</xdr:rowOff>
    </xdr:from>
    <xdr:ext cx="194454" cy="557466"/>
    <xdr:sp macro="" textlink="">
      <xdr:nvSpPr>
        <xdr:cNvPr id="3894" name="TextBox 3893">
          <a:extLst>
            <a:ext uri="{FF2B5EF4-FFF2-40B4-BE49-F238E27FC236}">
              <a16:creationId xmlns:a16="http://schemas.microsoft.com/office/drawing/2014/main" id="{14EEA1EC-7433-40EA-9BC1-8F6D958C2B09}"/>
            </a:ext>
          </a:extLst>
        </xdr:cNvPr>
        <xdr:cNvSpPr txBox="1"/>
      </xdr:nvSpPr>
      <xdr:spPr>
        <a:xfrm>
          <a:off x="7749988" y="44157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885</xdr:row>
      <xdr:rowOff>0</xdr:rowOff>
    </xdr:from>
    <xdr:ext cx="194454" cy="557466"/>
    <xdr:sp macro="" textlink="">
      <xdr:nvSpPr>
        <xdr:cNvPr id="3895" name="TextBox 3894">
          <a:extLst>
            <a:ext uri="{FF2B5EF4-FFF2-40B4-BE49-F238E27FC236}">
              <a16:creationId xmlns:a16="http://schemas.microsoft.com/office/drawing/2014/main" id="{04546C1D-EE0F-408E-8836-F65A0A33BF59}"/>
            </a:ext>
          </a:extLst>
        </xdr:cNvPr>
        <xdr:cNvSpPr txBox="1"/>
      </xdr:nvSpPr>
      <xdr:spPr>
        <a:xfrm>
          <a:off x="7769038" y="44157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885</xdr:row>
      <xdr:rowOff>0</xdr:rowOff>
    </xdr:from>
    <xdr:ext cx="194454" cy="557466"/>
    <xdr:sp macro="" textlink="">
      <xdr:nvSpPr>
        <xdr:cNvPr id="3896" name="TextBox 3895">
          <a:extLst>
            <a:ext uri="{FF2B5EF4-FFF2-40B4-BE49-F238E27FC236}">
              <a16:creationId xmlns:a16="http://schemas.microsoft.com/office/drawing/2014/main" id="{8DF92405-D510-4E44-8F88-4D7A9FBF5020}"/>
            </a:ext>
          </a:extLst>
        </xdr:cNvPr>
        <xdr:cNvSpPr txBox="1"/>
      </xdr:nvSpPr>
      <xdr:spPr>
        <a:xfrm>
          <a:off x="7769038" y="44157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885</xdr:row>
      <xdr:rowOff>0</xdr:rowOff>
    </xdr:from>
    <xdr:ext cx="194454" cy="557466"/>
    <xdr:sp macro="" textlink="">
      <xdr:nvSpPr>
        <xdr:cNvPr id="3897" name="TextBox 3896">
          <a:extLst>
            <a:ext uri="{FF2B5EF4-FFF2-40B4-BE49-F238E27FC236}">
              <a16:creationId xmlns:a16="http://schemas.microsoft.com/office/drawing/2014/main" id="{E7ACC6CF-55FC-499C-980E-D21B52ED6368}"/>
            </a:ext>
          </a:extLst>
        </xdr:cNvPr>
        <xdr:cNvSpPr txBox="1"/>
      </xdr:nvSpPr>
      <xdr:spPr>
        <a:xfrm>
          <a:off x="7769038" y="44157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885</xdr:row>
      <xdr:rowOff>0</xdr:rowOff>
    </xdr:from>
    <xdr:ext cx="194454" cy="557466"/>
    <xdr:sp macro="" textlink="">
      <xdr:nvSpPr>
        <xdr:cNvPr id="3898" name="TextBox 3897">
          <a:extLst>
            <a:ext uri="{FF2B5EF4-FFF2-40B4-BE49-F238E27FC236}">
              <a16:creationId xmlns:a16="http://schemas.microsoft.com/office/drawing/2014/main" id="{2C56E0C5-D609-4668-82CA-BB3C63D8EA3B}"/>
            </a:ext>
          </a:extLst>
        </xdr:cNvPr>
        <xdr:cNvSpPr txBox="1"/>
      </xdr:nvSpPr>
      <xdr:spPr>
        <a:xfrm>
          <a:off x="7769038" y="44157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885</xdr:row>
      <xdr:rowOff>0</xdr:rowOff>
    </xdr:from>
    <xdr:ext cx="194454" cy="557466"/>
    <xdr:sp macro="" textlink="">
      <xdr:nvSpPr>
        <xdr:cNvPr id="3899" name="TextBox 3898">
          <a:extLst>
            <a:ext uri="{FF2B5EF4-FFF2-40B4-BE49-F238E27FC236}">
              <a16:creationId xmlns:a16="http://schemas.microsoft.com/office/drawing/2014/main" id="{399BEBA4-B870-4BEB-BA38-F7F0B13C955F}"/>
            </a:ext>
          </a:extLst>
        </xdr:cNvPr>
        <xdr:cNvSpPr txBox="1"/>
      </xdr:nvSpPr>
      <xdr:spPr>
        <a:xfrm>
          <a:off x="7769038" y="44157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885</xdr:row>
      <xdr:rowOff>0</xdr:rowOff>
    </xdr:from>
    <xdr:ext cx="194454" cy="557466"/>
    <xdr:sp macro="" textlink="">
      <xdr:nvSpPr>
        <xdr:cNvPr id="3900" name="TextBox 3899">
          <a:extLst>
            <a:ext uri="{FF2B5EF4-FFF2-40B4-BE49-F238E27FC236}">
              <a16:creationId xmlns:a16="http://schemas.microsoft.com/office/drawing/2014/main" id="{47E10148-213E-4B14-ADB8-DB91C28B7E11}"/>
            </a:ext>
          </a:extLst>
        </xdr:cNvPr>
        <xdr:cNvSpPr txBox="1"/>
      </xdr:nvSpPr>
      <xdr:spPr>
        <a:xfrm>
          <a:off x="7769038" y="44157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886</xdr:row>
      <xdr:rowOff>0</xdr:rowOff>
    </xdr:from>
    <xdr:ext cx="194454" cy="557466"/>
    <xdr:sp macro="" textlink="">
      <xdr:nvSpPr>
        <xdr:cNvPr id="3901" name="TextBox 3900">
          <a:extLst>
            <a:ext uri="{FF2B5EF4-FFF2-40B4-BE49-F238E27FC236}">
              <a16:creationId xmlns:a16="http://schemas.microsoft.com/office/drawing/2014/main" id="{714DB29B-3173-42B0-8BB3-64978491168D}"/>
            </a:ext>
          </a:extLst>
        </xdr:cNvPr>
        <xdr:cNvSpPr txBox="1"/>
      </xdr:nvSpPr>
      <xdr:spPr>
        <a:xfrm>
          <a:off x="7749988" y="45872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886</xdr:row>
      <xdr:rowOff>0</xdr:rowOff>
    </xdr:from>
    <xdr:ext cx="194454" cy="557466"/>
    <xdr:sp macro="" textlink="">
      <xdr:nvSpPr>
        <xdr:cNvPr id="3902" name="TextBox 3901">
          <a:extLst>
            <a:ext uri="{FF2B5EF4-FFF2-40B4-BE49-F238E27FC236}">
              <a16:creationId xmlns:a16="http://schemas.microsoft.com/office/drawing/2014/main" id="{EB2F280A-FD3C-4EBC-94AC-EE4B50CE46E2}"/>
            </a:ext>
          </a:extLst>
        </xdr:cNvPr>
        <xdr:cNvSpPr txBox="1"/>
      </xdr:nvSpPr>
      <xdr:spPr>
        <a:xfrm>
          <a:off x="7769038" y="45872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886</xdr:row>
      <xdr:rowOff>0</xdr:rowOff>
    </xdr:from>
    <xdr:ext cx="194454" cy="557466"/>
    <xdr:sp macro="" textlink="">
      <xdr:nvSpPr>
        <xdr:cNvPr id="3903" name="TextBox 3902">
          <a:extLst>
            <a:ext uri="{FF2B5EF4-FFF2-40B4-BE49-F238E27FC236}">
              <a16:creationId xmlns:a16="http://schemas.microsoft.com/office/drawing/2014/main" id="{A7C595E6-C3DC-48FA-8508-B250FE21EFFC}"/>
            </a:ext>
          </a:extLst>
        </xdr:cNvPr>
        <xdr:cNvSpPr txBox="1"/>
      </xdr:nvSpPr>
      <xdr:spPr>
        <a:xfrm>
          <a:off x="7769038" y="45872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886</xdr:row>
      <xdr:rowOff>0</xdr:rowOff>
    </xdr:from>
    <xdr:ext cx="194454" cy="557466"/>
    <xdr:sp macro="" textlink="">
      <xdr:nvSpPr>
        <xdr:cNvPr id="3904" name="TextBox 3903">
          <a:extLst>
            <a:ext uri="{FF2B5EF4-FFF2-40B4-BE49-F238E27FC236}">
              <a16:creationId xmlns:a16="http://schemas.microsoft.com/office/drawing/2014/main" id="{994BFA6A-3C95-413D-B9C0-DA7A41A609A2}"/>
            </a:ext>
          </a:extLst>
        </xdr:cNvPr>
        <xdr:cNvSpPr txBox="1"/>
      </xdr:nvSpPr>
      <xdr:spPr>
        <a:xfrm>
          <a:off x="7769038" y="45872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886</xdr:row>
      <xdr:rowOff>0</xdr:rowOff>
    </xdr:from>
    <xdr:ext cx="194454" cy="557466"/>
    <xdr:sp macro="" textlink="">
      <xdr:nvSpPr>
        <xdr:cNvPr id="3905" name="TextBox 3904">
          <a:extLst>
            <a:ext uri="{FF2B5EF4-FFF2-40B4-BE49-F238E27FC236}">
              <a16:creationId xmlns:a16="http://schemas.microsoft.com/office/drawing/2014/main" id="{52434C52-C140-40C7-983F-9E33F8C43BDC}"/>
            </a:ext>
          </a:extLst>
        </xdr:cNvPr>
        <xdr:cNvSpPr txBox="1"/>
      </xdr:nvSpPr>
      <xdr:spPr>
        <a:xfrm>
          <a:off x="7769038" y="45872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886</xdr:row>
      <xdr:rowOff>0</xdr:rowOff>
    </xdr:from>
    <xdr:ext cx="194454" cy="557466"/>
    <xdr:sp macro="" textlink="">
      <xdr:nvSpPr>
        <xdr:cNvPr id="3906" name="TextBox 3905">
          <a:extLst>
            <a:ext uri="{FF2B5EF4-FFF2-40B4-BE49-F238E27FC236}">
              <a16:creationId xmlns:a16="http://schemas.microsoft.com/office/drawing/2014/main" id="{A1C83517-E931-4DEA-B88F-3D606B17E610}"/>
            </a:ext>
          </a:extLst>
        </xdr:cNvPr>
        <xdr:cNvSpPr txBox="1"/>
      </xdr:nvSpPr>
      <xdr:spPr>
        <a:xfrm>
          <a:off x="7769038" y="45872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886</xdr:row>
      <xdr:rowOff>0</xdr:rowOff>
    </xdr:from>
    <xdr:ext cx="194454" cy="557466"/>
    <xdr:sp macro="" textlink="">
      <xdr:nvSpPr>
        <xdr:cNvPr id="3907" name="TextBox 3906">
          <a:extLst>
            <a:ext uri="{FF2B5EF4-FFF2-40B4-BE49-F238E27FC236}">
              <a16:creationId xmlns:a16="http://schemas.microsoft.com/office/drawing/2014/main" id="{165DE384-93CC-4AA7-BA3E-2E0766F91CE2}"/>
            </a:ext>
          </a:extLst>
        </xdr:cNvPr>
        <xdr:cNvSpPr txBox="1"/>
      </xdr:nvSpPr>
      <xdr:spPr>
        <a:xfrm>
          <a:off x="7769038" y="45872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887</xdr:row>
      <xdr:rowOff>0</xdr:rowOff>
    </xdr:from>
    <xdr:ext cx="194454" cy="557466"/>
    <xdr:sp macro="" textlink="">
      <xdr:nvSpPr>
        <xdr:cNvPr id="3908" name="TextBox 3907">
          <a:extLst>
            <a:ext uri="{FF2B5EF4-FFF2-40B4-BE49-F238E27FC236}">
              <a16:creationId xmlns:a16="http://schemas.microsoft.com/office/drawing/2014/main" id="{B330280C-5414-49B6-8F47-1F6DED43E852}"/>
            </a:ext>
          </a:extLst>
        </xdr:cNvPr>
        <xdr:cNvSpPr txBox="1"/>
      </xdr:nvSpPr>
      <xdr:spPr>
        <a:xfrm>
          <a:off x="7749988" y="47586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887</xdr:row>
      <xdr:rowOff>0</xdr:rowOff>
    </xdr:from>
    <xdr:ext cx="194454" cy="557466"/>
    <xdr:sp macro="" textlink="">
      <xdr:nvSpPr>
        <xdr:cNvPr id="3909" name="TextBox 3908">
          <a:extLst>
            <a:ext uri="{FF2B5EF4-FFF2-40B4-BE49-F238E27FC236}">
              <a16:creationId xmlns:a16="http://schemas.microsoft.com/office/drawing/2014/main" id="{D1C66B5D-8778-4AF8-B048-FD85EAA5DFA0}"/>
            </a:ext>
          </a:extLst>
        </xdr:cNvPr>
        <xdr:cNvSpPr txBox="1"/>
      </xdr:nvSpPr>
      <xdr:spPr>
        <a:xfrm>
          <a:off x="7769038" y="47586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887</xdr:row>
      <xdr:rowOff>0</xdr:rowOff>
    </xdr:from>
    <xdr:ext cx="194454" cy="557466"/>
    <xdr:sp macro="" textlink="">
      <xdr:nvSpPr>
        <xdr:cNvPr id="3910" name="TextBox 3909">
          <a:extLst>
            <a:ext uri="{FF2B5EF4-FFF2-40B4-BE49-F238E27FC236}">
              <a16:creationId xmlns:a16="http://schemas.microsoft.com/office/drawing/2014/main" id="{9FBEF576-F7B8-41B2-A75E-86F8DED7F426}"/>
            </a:ext>
          </a:extLst>
        </xdr:cNvPr>
        <xdr:cNvSpPr txBox="1"/>
      </xdr:nvSpPr>
      <xdr:spPr>
        <a:xfrm>
          <a:off x="7769038" y="47586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887</xdr:row>
      <xdr:rowOff>0</xdr:rowOff>
    </xdr:from>
    <xdr:ext cx="194454" cy="557466"/>
    <xdr:sp macro="" textlink="">
      <xdr:nvSpPr>
        <xdr:cNvPr id="3911" name="TextBox 3910">
          <a:extLst>
            <a:ext uri="{FF2B5EF4-FFF2-40B4-BE49-F238E27FC236}">
              <a16:creationId xmlns:a16="http://schemas.microsoft.com/office/drawing/2014/main" id="{5DCC755C-3B03-4315-8762-1504CFB173C0}"/>
            </a:ext>
          </a:extLst>
        </xdr:cNvPr>
        <xdr:cNvSpPr txBox="1"/>
      </xdr:nvSpPr>
      <xdr:spPr>
        <a:xfrm>
          <a:off x="7769038" y="47586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887</xdr:row>
      <xdr:rowOff>0</xdr:rowOff>
    </xdr:from>
    <xdr:ext cx="194454" cy="557466"/>
    <xdr:sp macro="" textlink="">
      <xdr:nvSpPr>
        <xdr:cNvPr id="3912" name="TextBox 3911">
          <a:extLst>
            <a:ext uri="{FF2B5EF4-FFF2-40B4-BE49-F238E27FC236}">
              <a16:creationId xmlns:a16="http://schemas.microsoft.com/office/drawing/2014/main" id="{B7C6DF3D-FB8F-4274-9F40-FC68FC1E40CD}"/>
            </a:ext>
          </a:extLst>
        </xdr:cNvPr>
        <xdr:cNvSpPr txBox="1"/>
      </xdr:nvSpPr>
      <xdr:spPr>
        <a:xfrm>
          <a:off x="7769038" y="47586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887</xdr:row>
      <xdr:rowOff>0</xdr:rowOff>
    </xdr:from>
    <xdr:ext cx="194454" cy="557466"/>
    <xdr:sp macro="" textlink="">
      <xdr:nvSpPr>
        <xdr:cNvPr id="3913" name="TextBox 3912">
          <a:extLst>
            <a:ext uri="{FF2B5EF4-FFF2-40B4-BE49-F238E27FC236}">
              <a16:creationId xmlns:a16="http://schemas.microsoft.com/office/drawing/2014/main" id="{DBD9ED7F-F21F-4AD4-9212-742E1408D49B}"/>
            </a:ext>
          </a:extLst>
        </xdr:cNvPr>
        <xdr:cNvSpPr txBox="1"/>
      </xdr:nvSpPr>
      <xdr:spPr>
        <a:xfrm>
          <a:off x="7769038" y="47586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887</xdr:row>
      <xdr:rowOff>0</xdr:rowOff>
    </xdr:from>
    <xdr:ext cx="194454" cy="557466"/>
    <xdr:sp macro="" textlink="">
      <xdr:nvSpPr>
        <xdr:cNvPr id="3914" name="TextBox 3913">
          <a:extLst>
            <a:ext uri="{FF2B5EF4-FFF2-40B4-BE49-F238E27FC236}">
              <a16:creationId xmlns:a16="http://schemas.microsoft.com/office/drawing/2014/main" id="{C95E2B2B-F09B-4FB6-9894-2FFCA5F65415}"/>
            </a:ext>
          </a:extLst>
        </xdr:cNvPr>
        <xdr:cNvSpPr txBox="1"/>
      </xdr:nvSpPr>
      <xdr:spPr>
        <a:xfrm>
          <a:off x="7769038" y="47586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888</xdr:row>
      <xdr:rowOff>0</xdr:rowOff>
    </xdr:from>
    <xdr:ext cx="194454" cy="557466"/>
    <xdr:sp macro="" textlink="">
      <xdr:nvSpPr>
        <xdr:cNvPr id="3915" name="TextBox 3914">
          <a:extLst>
            <a:ext uri="{FF2B5EF4-FFF2-40B4-BE49-F238E27FC236}">
              <a16:creationId xmlns:a16="http://schemas.microsoft.com/office/drawing/2014/main" id="{77F59B7F-0F82-4B87-A43C-3A743B3D96F3}"/>
            </a:ext>
          </a:extLst>
        </xdr:cNvPr>
        <xdr:cNvSpPr txBox="1"/>
      </xdr:nvSpPr>
      <xdr:spPr>
        <a:xfrm>
          <a:off x="7749988" y="49301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888</xdr:row>
      <xdr:rowOff>0</xdr:rowOff>
    </xdr:from>
    <xdr:ext cx="194454" cy="557466"/>
    <xdr:sp macro="" textlink="">
      <xdr:nvSpPr>
        <xdr:cNvPr id="3916" name="TextBox 3915">
          <a:extLst>
            <a:ext uri="{FF2B5EF4-FFF2-40B4-BE49-F238E27FC236}">
              <a16:creationId xmlns:a16="http://schemas.microsoft.com/office/drawing/2014/main" id="{5D78084B-A1B2-4EDF-858C-DC1D3B15BCE7}"/>
            </a:ext>
          </a:extLst>
        </xdr:cNvPr>
        <xdr:cNvSpPr txBox="1"/>
      </xdr:nvSpPr>
      <xdr:spPr>
        <a:xfrm>
          <a:off x="7769038" y="49301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888</xdr:row>
      <xdr:rowOff>0</xdr:rowOff>
    </xdr:from>
    <xdr:ext cx="194454" cy="557466"/>
    <xdr:sp macro="" textlink="">
      <xdr:nvSpPr>
        <xdr:cNvPr id="3917" name="TextBox 3916">
          <a:extLst>
            <a:ext uri="{FF2B5EF4-FFF2-40B4-BE49-F238E27FC236}">
              <a16:creationId xmlns:a16="http://schemas.microsoft.com/office/drawing/2014/main" id="{6F279616-AAFE-4CDC-8243-DE3D0BE5C0F6}"/>
            </a:ext>
          </a:extLst>
        </xdr:cNvPr>
        <xdr:cNvSpPr txBox="1"/>
      </xdr:nvSpPr>
      <xdr:spPr>
        <a:xfrm>
          <a:off x="7769038" y="49301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888</xdr:row>
      <xdr:rowOff>0</xdr:rowOff>
    </xdr:from>
    <xdr:ext cx="194454" cy="557466"/>
    <xdr:sp macro="" textlink="">
      <xdr:nvSpPr>
        <xdr:cNvPr id="3918" name="TextBox 3917">
          <a:extLst>
            <a:ext uri="{FF2B5EF4-FFF2-40B4-BE49-F238E27FC236}">
              <a16:creationId xmlns:a16="http://schemas.microsoft.com/office/drawing/2014/main" id="{529C1096-1248-4B30-8CFA-8AAF978830CF}"/>
            </a:ext>
          </a:extLst>
        </xdr:cNvPr>
        <xdr:cNvSpPr txBox="1"/>
      </xdr:nvSpPr>
      <xdr:spPr>
        <a:xfrm>
          <a:off x="7769038" y="49301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888</xdr:row>
      <xdr:rowOff>0</xdr:rowOff>
    </xdr:from>
    <xdr:ext cx="194454" cy="557466"/>
    <xdr:sp macro="" textlink="">
      <xdr:nvSpPr>
        <xdr:cNvPr id="3919" name="TextBox 3918">
          <a:extLst>
            <a:ext uri="{FF2B5EF4-FFF2-40B4-BE49-F238E27FC236}">
              <a16:creationId xmlns:a16="http://schemas.microsoft.com/office/drawing/2014/main" id="{C5E3E069-6F69-4F60-8E41-88E0D57AE1F3}"/>
            </a:ext>
          </a:extLst>
        </xdr:cNvPr>
        <xdr:cNvSpPr txBox="1"/>
      </xdr:nvSpPr>
      <xdr:spPr>
        <a:xfrm>
          <a:off x="7769038" y="49301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888</xdr:row>
      <xdr:rowOff>0</xdr:rowOff>
    </xdr:from>
    <xdr:ext cx="194454" cy="557466"/>
    <xdr:sp macro="" textlink="">
      <xdr:nvSpPr>
        <xdr:cNvPr id="3920" name="TextBox 3919">
          <a:extLst>
            <a:ext uri="{FF2B5EF4-FFF2-40B4-BE49-F238E27FC236}">
              <a16:creationId xmlns:a16="http://schemas.microsoft.com/office/drawing/2014/main" id="{238E83D4-EA59-4A2E-8316-91725A90D5DF}"/>
            </a:ext>
          </a:extLst>
        </xdr:cNvPr>
        <xdr:cNvSpPr txBox="1"/>
      </xdr:nvSpPr>
      <xdr:spPr>
        <a:xfrm>
          <a:off x="7769038" y="49301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888</xdr:row>
      <xdr:rowOff>0</xdr:rowOff>
    </xdr:from>
    <xdr:ext cx="194454" cy="557466"/>
    <xdr:sp macro="" textlink="">
      <xdr:nvSpPr>
        <xdr:cNvPr id="3921" name="TextBox 3920">
          <a:extLst>
            <a:ext uri="{FF2B5EF4-FFF2-40B4-BE49-F238E27FC236}">
              <a16:creationId xmlns:a16="http://schemas.microsoft.com/office/drawing/2014/main" id="{CD5BB99D-D8AF-41AA-A88E-C8EF376F1A10}"/>
            </a:ext>
          </a:extLst>
        </xdr:cNvPr>
        <xdr:cNvSpPr txBox="1"/>
      </xdr:nvSpPr>
      <xdr:spPr>
        <a:xfrm>
          <a:off x="7769038" y="49301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889</xdr:row>
      <xdr:rowOff>0</xdr:rowOff>
    </xdr:from>
    <xdr:ext cx="194454" cy="557466"/>
    <xdr:sp macro="" textlink="">
      <xdr:nvSpPr>
        <xdr:cNvPr id="3922" name="TextBox 3921">
          <a:extLst>
            <a:ext uri="{FF2B5EF4-FFF2-40B4-BE49-F238E27FC236}">
              <a16:creationId xmlns:a16="http://schemas.microsoft.com/office/drawing/2014/main" id="{BCE24E93-C58C-4015-80D9-DC4AA510CCDD}"/>
            </a:ext>
          </a:extLst>
        </xdr:cNvPr>
        <xdr:cNvSpPr txBox="1"/>
      </xdr:nvSpPr>
      <xdr:spPr>
        <a:xfrm>
          <a:off x="7749988" y="51015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889</xdr:row>
      <xdr:rowOff>0</xdr:rowOff>
    </xdr:from>
    <xdr:ext cx="194454" cy="557466"/>
    <xdr:sp macro="" textlink="">
      <xdr:nvSpPr>
        <xdr:cNvPr id="3923" name="TextBox 3922">
          <a:extLst>
            <a:ext uri="{FF2B5EF4-FFF2-40B4-BE49-F238E27FC236}">
              <a16:creationId xmlns:a16="http://schemas.microsoft.com/office/drawing/2014/main" id="{C005A8DD-9654-46B0-B3B0-5A1BCCDD946A}"/>
            </a:ext>
          </a:extLst>
        </xdr:cNvPr>
        <xdr:cNvSpPr txBox="1"/>
      </xdr:nvSpPr>
      <xdr:spPr>
        <a:xfrm>
          <a:off x="7769038" y="51015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889</xdr:row>
      <xdr:rowOff>0</xdr:rowOff>
    </xdr:from>
    <xdr:ext cx="194454" cy="557466"/>
    <xdr:sp macro="" textlink="">
      <xdr:nvSpPr>
        <xdr:cNvPr id="3924" name="TextBox 3923">
          <a:extLst>
            <a:ext uri="{FF2B5EF4-FFF2-40B4-BE49-F238E27FC236}">
              <a16:creationId xmlns:a16="http://schemas.microsoft.com/office/drawing/2014/main" id="{43C520F5-C15A-4E17-9308-DDAF2F949079}"/>
            </a:ext>
          </a:extLst>
        </xdr:cNvPr>
        <xdr:cNvSpPr txBox="1"/>
      </xdr:nvSpPr>
      <xdr:spPr>
        <a:xfrm>
          <a:off x="7769038" y="51015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889</xdr:row>
      <xdr:rowOff>0</xdr:rowOff>
    </xdr:from>
    <xdr:ext cx="194454" cy="557466"/>
    <xdr:sp macro="" textlink="">
      <xdr:nvSpPr>
        <xdr:cNvPr id="3925" name="TextBox 3924">
          <a:extLst>
            <a:ext uri="{FF2B5EF4-FFF2-40B4-BE49-F238E27FC236}">
              <a16:creationId xmlns:a16="http://schemas.microsoft.com/office/drawing/2014/main" id="{966EC5CA-1357-4652-B7B9-EE52A3119F4D}"/>
            </a:ext>
          </a:extLst>
        </xdr:cNvPr>
        <xdr:cNvSpPr txBox="1"/>
      </xdr:nvSpPr>
      <xdr:spPr>
        <a:xfrm>
          <a:off x="7769038" y="51015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889</xdr:row>
      <xdr:rowOff>0</xdr:rowOff>
    </xdr:from>
    <xdr:ext cx="194454" cy="557466"/>
    <xdr:sp macro="" textlink="">
      <xdr:nvSpPr>
        <xdr:cNvPr id="3926" name="TextBox 3925">
          <a:extLst>
            <a:ext uri="{FF2B5EF4-FFF2-40B4-BE49-F238E27FC236}">
              <a16:creationId xmlns:a16="http://schemas.microsoft.com/office/drawing/2014/main" id="{4A931215-1454-4704-8C68-E66CCF5D87A1}"/>
            </a:ext>
          </a:extLst>
        </xdr:cNvPr>
        <xdr:cNvSpPr txBox="1"/>
      </xdr:nvSpPr>
      <xdr:spPr>
        <a:xfrm>
          <a:off x="7769038" y="51015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889</xdr:row>
      <xdr:rowOff>0</xdr:rowOff>
    </xdr:from>
    <xdr:ext cx="194454" cy="557466"/>
    <xdr:sp macro="" textlink="">
      <xdr:nvSpPr>
        <xdr:cNvPr id="3927" name="TextBox 3926">
          <a:extLst>
            <a:ext uri="{FF2B5EF4-FFF2-40B4-BE49-F238E27FC236}">
              <a16:creationId xmlns:a16="http://schemas.microsoft.com/office/drawing/2014/main" id="{A28B7D04-C764-4F4C-B363-2451A6164E50}"/>
            </a:ext>
          </a:extLst>
        </xdr:cNvPr>
        <xdr:cNvSpPr txBox="1"/>
      </xdr:nvSpPr>
      <xdr:spPr>
        <a:xfrm>
          <a:off x="7769038" y="51015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889</xdr:row>
      <xdr:rowOff>0</xdr:rowOff>
    </xdr:from>
    <xdr:ext cx="194454" cy="557466"/>
    <xdr:sp macro="" textlink="">
      <xdr:nvSpPr>
        <xdr:cNvPr id="3928" name="TextBox 3927">
          <a:extLst>
            <a:ext uri="{FF2B5EF4-FFF2-40B4-BE49-F238E27FC236}">
              <a16:creationId xmlns:a16="http://schemas.microsoft.com/office/drawing/2014/main" id="{04EAB68E-9162-45C3-87D8-B86609E36460}"/>
            </a:ext>
          </a:extLst>
        </xdr:cNvPr>
        <xdr:cNvSpPr txBox="1"/>
      </xdr:nvSpPr>
      <xdr:spPr>
        <a:xfrm>
          <a:off x="7769038" y="51015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890</xdr:row>
      <xdr:rowOff>0</xdr:rowOff>
    </xdr:from>
    <xdr:ext cx="194454" cy="557466"/>
    <xdr:sp macro="" textlink="">
      <xdr:nvSpPr>
        <xdr:cNvPr id="3929" name="TextBox 3928">
          <a:extLst>
            <a:ext uri="{FF2B5EF4-FFF2-40B4-BE49-F238E27FC236}">
              <a16:creationId xmlns:a16="http://schemas.microsoft.com/office/drawing/2014/main" id="{8011E457-0234-4083-BBCA-735F1882B4B1}"/>
            </a:ext>
          </a:extLst>
        </xdr:cNvPr>
        <xdr:cNvSpPr txBox="1"/>
      </xdr:nvSpPr>
      <xdr:spPr>
        <a:xfrm>
          <a:off x="7749988" y="51777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890</xdr:row>
      <xdr:rowOff>0</xdr:rowOff>
    </xdr:from>
    <xdr:ext cx="194454" cy="557466"/>
    <xdr:sp macro="" textlink="">
      <xdr:nvSpPr>
        <xdr:cNvPr id="3930" name="TextBox 3929">
          <a:extLst>
            <a:ext uri="{FF2B5EF4-FFF2-40B4-BE49-F238E27FC236}">
              <a16:creationId xmlns:a16="http://schemas.microsoft.com/office/drawing/2014/main" id="{10591ACD-33B3-4DEB-B0CA-E8B42E176B38}"/>
            </a:ext>
          </a:extLst>
        </xdr:cNvPr>
        <xdr:cNvSpPr txBox="1"/>
      </xdr:nvSpPr>
      <xdr:spPr>
        <a:xfrm>
          <a:off x="7769038" y="51777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890</xdr:row>
      <xdr:rowOff>0</xdr:rowOff>
    </xdr:from>
    <xdr:ext cx="194454" cy="557466"/>
    <xdr:sp macro="" textlink="">
      <xdr:nvSpPr>
        <xdr:cNvPr id="3931" name="TextBox 3930">
          <a:extLst>
            <a:ext uri="{FF2B5EF4-FFF2-40B4-BE49-F238E27FC236}">
              <a16:creationId xmlns:a16="http://schemas.microsoft.com/office/drawing/2014/main" id="{FE4B5745-7B69-42B8-91EB-4A5FB28D4972}"/>
            </a:ext>
          </a:extLst>
        </xdr:cNvPr>
        <xdr:cNvSpPr txBox="1"/>
      </xdr:nvSpPr>
      <xdr:spPr>
        <a:xfrm>
          <a:off x="7769038" y="51777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890</xdr:row>
      <xdr:rowOff>0</xdr:rowOff>
    </xdr:from>
    <xdr:ext cx="194454" cy="557466"/>
    <xdr:sp macro="" textlink="">
      <xdr:nvSpPr>
        <xdr:cNvPr id="3932" name="TextBox 3931">
          <a:extLst>
            <a:ext uri="{FF2B5EF4-FFF2-40B4-BE49-F238E27FC236}">
              <a16:creationId xmlns:a16="http://schemas.microsoft.com/office/drawing/2014/main" id="{D6D81F53-CB30-476A-9E88-E0320CEDBD8F}"/>
            </a:ext>
          </a:extLst>
        </xdr:cNvPr>
        <xdr:cNvSpPr txBox="1"/>
      </xdr:nvSpPr>
      <xdr:spPr>
        <a:xfrm>
          <a:off x="7769038" y="51777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890</xdr:row>
      <xdr:rowOff>0</xdr:rowOff>
    </xdr:from>
    <xdr:ext cx="194454" cy="557466"/>
    <xdr:sp macro="" textlink="">
      <xdr:nvSpPr>
        <xdr:cNvPr id="3933" name="TextBox 3932">
          <a:extLst>
            <a:ext uri="{FF2B5EF4-FFF2-40B4-BE49-F238E27FC236}">
              <a16:creationId xmlns:a16="http://schemas.microsoft.com/office/drawing/2014/main" id="{8268BBAC-3E1E-4EDB-907D-7EA7CFBB2C49}"/>
            </a:ext>
          </a:extLst>
        </xdr:cNvPr>
        <xdr:cNvSpPr txBox="1"/>
      </xdr:nvSpPr>
      <xdr:spPr>
        <a:xfrm>
          <a:off x="7769038" y="51777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890</xdr:row>
      <xdr:rowOff>0</xdr:rowOff>
    </xdr:from>
    <xdr:ext cx="194454" cy="557466"/>
    <xdr:sp macro="" textlink="">
      <xdr:nvSpPr>
        <xdr:cNvPr id="3934" name="TextBox 3933">
          <a:extLst>
            <a:ext uri="{FF2B5EF4-FFF2-40B4-BE49-F238E27FC236}">
              <a16:creationId xmlns:a16="http://schemas.microsoft.com/office/drawing/2014/main" id="{3F1701BF-DFD5-4091-9370-C11588358CD0}"/>
            </a:ext>
          </a:extLst>
        </xdr:cNvPr>
        <xdr:cNvSpPr txBox="1"/>
      </xdr:nvSpPr>
      <xdr:spPr>
        <a:xfrm>
          <a:off x="7769038" y="51777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890</xdr:row>
      <xdr:rowOff>0</xdr:rowOff>
    </xdr:from>
    <xdr:ext cx="194454" cy="557466"/>
    <xdr:sp macro="" textlink="">
      <xdr:nvSpPr>
        <xdr:cNvPr id="3935" name="TextBox 3934">
          <a:extLst>
            <a:ext uri="{FF2B5EF4-FFF2-40B4-BE49-F238E27FC236}">
              <a16:creationId xmlns:a16="http://schemas.microsoft.com/office/drawing/2014/main" id="{E9BCA45B-2BD4-4788-AF3A-D648D21ECCE5}"/>
            </a:ext>
          </a:extLst>
        </xdr:cNvPr>
        <xdr:cNvSpPr txBox="1"/>
      </xdr:nvSpPr>
      <xdr:spPr>
        <a:xfrm>
          <a:off x="7769038" y="51777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891</xdr:row>
      <xdr:rowOff>0</xdr:rowOff>
    </xdr:from>
    <xdr:ext cx="194454" cy="557466"/>
    <xdr:sp macro="" textlink="">
      <xdr:nvSpPr>
        <xdr:cNvPr id="3936" name="TextBox 3935">
          <a:extLst>
            <a:ext uri="{FF2B5EF4-FFF2-40B4-BE49-F238E27FC236}">
              <a16:creationId xmlns:a16="http://schemas.microsoft.com/office/drawing/2014/main" id="{BD0123C6-ED99-43E8-86A9-7769BE45AA86}"/>
            </a:ext>
          </a:extLst>
        </xdr:cNvPr>
        <xdr:cNvSpPr txBox="1"/>
      </xdr:nvSpPr>
      <xdr:spPr>
        <a:xfrm>
          <a:off x="7749988" y="52539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891</xdr:row>
      <xdr:rowOff>0</xdr:rowOff>
    </xdr:from>
    <xdr:ext cx="194454" cy="557466"/>
    <xdr:sp macro="" textlink="">
      <xdr:nvSpPr>
        <xdr:cNvPr id="3937" name="TextBox 3936">
          <a:extLst>
            <a:ext uri="{FF2B5EF4-FFF2-40B4-BE49-F238E27FC236}">
              <a16:creationId xmlns:a16="http://schemas.microsoft.com/office/drawing/2014/main" id="{AE9A5F82-6FD4-4A94-9C3C-D87CD84468A7}"/>
            </a:ext>
          </a:extLst>
        </xdr:cNvPr>
        <xdr:cNvSpPr txBox="1"/>
      </xdr:nvSpPr>
      <xdr:spPr>
        <a:xfrm>
          <a:off x="7769038" y="52539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891</xdr:row>
      <xdr:rowOff>0</xdr:rowOff>
    </xdr:from>
    <xdr:ext cx="194454" cy="557466"/>
    <xdr:sp macro="" textlink="">
      <xdr:nvSpPr>
        <xdr:cNvPr id="3938" name="TextBox 3937">
          <a:extLst>
            <a:ext uri="{FF2B5EF4-FFF2-40B4-BE49-F238E27FC236}">
              <a16:creationId xmlns:a16="http://schemas.microsoft.com/office/drawing/2014/main" id="{85975AF9-3A98-477A-951F-8DD5E2230409}"/>
            </a:ext>
          </a:extLst>
        </xdr:cNvPr>
        <xdr:cNvSpPr txBox="1"/>
      </xdr:nvSpPr>
      <xdr:spPr>
        <a:xfrm>
          <a:off x="7769038" y="52539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891</xdr:row>
      <xdr:rowOff>0</xdr:rowOff>
    </xdr:from>
    <xdr:ext cx="194454" cy="557466"/>
    <xdr:sp macro="" textlink="">
      <xdr:nvSpPr>
        <xdr:cNvPr id="3939" name="TextBox 3938">
          <a:extLst>
            <a:ext uri="{FF2B5EF4-FFF2-40B4-BE49-F238E27FC236}">
              <a16:creationId xmlns:a16="http://schemas.microsoft.com/office/drawing/2014/main" id="{CFF39943-1CC4-41A3-9617-8293E08FCD22}"/>
            </a:ext>
          </a:extLst>
        </xdr:cNvPr>
        <xdr:cNvSpPr txBox="1"/>
      </xdr:nvSpPr>
      <xdr:spPr>
        <a:xfrm>
          <a:off x="7769038" y="52539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891</xdr:row>
      <xdr:rowOff>0</xdr:rowOff>
    </xdr:from>
    <xdr:ext cx="194454" cy="557466"/>
    <xdr:sp macro="" textlink="">
      <xdr:nvSpPr>
        <xdr:cNvPr id="3940" name="TextBox 3939">
          <a:extLst>
            <a:ext uri="{FF2B5EF4-FFF2-40B4-BE49-F238E27FC236}">
              <a16:creationId xmlns:a16="http://schemas.microsoft.com/office/drawing/2014/main" id="{5AB25756-8A1E-4877-966E-6243E9C42914}"/>
            </a:ext>
          </a:extLst>
        </xdr:cNvPr>
        <xdr:cNvSpPr txBox="1"/>
      </xdr:nvSpPr>
      <xdr:spPr>
        <a:xfrm>
          <a:off x="7769038" y="52539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891</xdr:row>
      <xdr:rowOff>0</xdr:rowOff>
    </xdr:from>
    <xdr:ext cx="194454" cy="557466"/>
    <xdr:sp macro="" textlink="">
      <xdr:nvSpPr>
        <xdr:cNvPr id="3941" name="TextBox 3940">
          <a:extLst>
            <a:ext uri="{FF2B5EF4-FFF2-40B4-BE49-F238E27FC236}">
              <a16:creationId xmlns:a16="http://schemas.microsoft.com/office/drawing/2014/main" id="{232888F2-D458-4402-8AD2-7086048D3613}"/>
            </a:ext>
          </a:extLst>
        </xdr:cNvPr>
        <xdr:cNvSpPr txBox="1"/>
      </xdr:nvSpPr>
      <xdr:spPr>
        <a:xfrm>
          <a:off x="7769038" y="52539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891</xdr:row>
      <xdr:rowOff>0</xdr:rowOff>
    </xdr:from>
    <xdr:ext cx="194454" cy="557466"/>
    <xdr:sp macro="" textlink="">
      <xdr:nvSpPr>
        <xdr:cNvPr id="3942" name="TextBox 3941">
          <a:extLst>
            <a:ext uri="{FF2B5EF4-FFF2-40B4-BE49-F238E27FC236}">
              <a16:creationId xmlns:a16="http://schemas.microsoft.com/office/drawing/2014/main" id="{C88721D4-BB04-46CD-8B06-2DC02FC5B89D}"/>
            </a:ext>
          </a:extLst>
        </xdr:cNvPr>
        <xdr:cNvSpPr txBox="1"/>
      </xdr:nvSpPr>
      <xdr:spPr>
        <a:xfrm>
          <a:off x="7769038" y="52539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892</xdr:row>
      <xdr:rowOff>0</xdr:rowOff>
    </xdr:from>
    <xdr:ext cx="194454" cy="557466"/>
    <xdr:sp macro="" textlink="">
      <xdr:nvSpPr>
        <xdr:cNvPr id="3943" name="TextBox 3942">
          <a:extLst>
            <a:ext uri="{FF2B5EF4-FFF2-40B4-BE49-F238E27FC236}">
              <a16:creationId xmlns:a16="http://schemas.microsoft.com/office/drawing/2014/main" id="{A69B524C-BFE9-4DD5-B92F-9181FEF721D7}"/>
            </a:ext>
          </a:extLst>
        </xdr:cNvPr>
        <xdr:cNvSpPr txBox="1"/>
      </xdr:nvSpPr>
      <xdr:spPr>
        <a:xfrm>
          <a:off x="7749988" y="53301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892</xdr:row>
      <xdr:rowOff>0</xdr:rowOff>
    </xdr:from>
    <xdr:ext cx="194454" cy="557466"/>
    <xdr:sp macro="" textlink="">
      <xdr:nvSpPr>
        <xdr:cNvPr id="3944" name="TextBox 3943">
          <a:extLst>
            <a:ext uri="{FF2B5EF4-FFF2-40B4-BE49-F238E27FC236}">
              <a16:creationId xmlns:a16="http://schemas.microsoft.com/office/drawing/2014/main" id="{86267B7B-6902-4F9D-B3D1-07FBEB20153C}"/>
            </a:ext>
          </a:extLst>
        </xdr:cNvPr>
        <xdr:cNvSpPr txBox="1"/>
      </xdr:nvSpPr>
      <xdr:spPr>
        <a:xfrm>
          <a:off x="7769038" y="53301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892</xdr:row>
      <xdr:rowOff>0</xdr:rowOff>
    </xdr:from>
    <xdr:ext cx="194454" cy="557466"/>
    <xdr:sp macro="" textlink="">
      <xdr:nvSpPr>
        <xdr:cNvPr id="3945" name="TextBox 3944">
          <a:extLst>
            <a:ext uri="{FF2B5EF4-FFF2-40B4-BE49-F238E27FC236}">
              <a16:creationId xmlns:a16="http://schemas.microsoft.com/office/drawing/2014/main" id="{66104B7C-FEE0-4464-9C64-57471670DC28}"/>
            </a:ext>
          </a:extLst>
        </xdr:cNvPr>
        <xdr:cNvSpPr txBox="1"/>
      </xdr:nvSpPr>
      <xdr:spPr>
        <a:xfrm>
          <a:off x="7769038" y="53301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892</xdr:row>
      <xdr:rowOff>0</xdr:rowOff>
    </xdr:from>
    <xdr:ext cx="194454" cy="557466"/>
    <xdr:sp macro="" textlink="">
      <xdr:nvSpPr>
        <xdr:cNvPr id="3946" name="TextBox 3945">
          <a:extLst>
            <a:ext uri="{FF2B5EF4-FFF2-40B4-BE49-F238E27FC236}">
              <a16:creationId xmlns:a16="http://schemas.microsoft.com/office/drawing/2014/main" id="{ED7F7E1F-8163-4276-893A-9F08038277C2}"/>
            </a:ext>
          </a:extLst>
        </xdr:cNvPr>
        <xdr:cNvSpPr txBox="1"/>
      </xdr:nvSpPr>
      <xdr:spPr>
        <a:xfrm>
          <a:off x="7769038" y="53301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892</xdr:row>
      <xdr:rowOff>0</xdr:rowOff>
    </xdr:from>
    <xdr:ext cx="194454" cy="557466"/>
    <xdr:sp macro="" textlink="">
      <xdr:nvSpPr>
        <xdr:cNvPr id="3947" name="TextBox 3946">
          <a:extLst>
            <a:ext uri="{FF2B5EF4-FFF2-40B4-BE49-F238E27FC236}">
              <a16:creationId xmlns:a16="http://schemas.microsoft.com/office/drawing/2014/main" id="{F1B168FF-9605-45D7-ACEF-E9739E2C285D}"/>
            </a:ext>
          </a:extLst>
        </xdr:cNvPr>
        <xdr:cNvSpPr txBox="1"/>
      </xdr:nvSpPr>
      <xdr:spPr>
        <a:xfrm>
          <a:off x="7769038" y="53301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892</xdr:row>
      <xdr:rowOff>0</xdr:rowOff>
    </xdr:from>
    <xdr:ext cx="194454" cy="557466"/>
    <xdr:sp macro="" textlink="">
      <xdr:nvSpPr>
        <xdr:cNvPr id="3948" name="TextBox 3947">
          <a:extLst>
            <a:ext uri="{FF2B5EF4-FFF2-40B4-BE49-F238E27FC236}">
              <a16:creationId xmlns:a16="http://schemas.microsoft.com/office/drawing/2014/main" id="{1B07F5C6-A052-485E-AE45-3AE7DC3426B2}"/>
            </a:ext>
          </a:extLst>
        </xdr:cNvPr>
        <xdr:cNvSpPr txBox="1"/>
      </xdr:nvSpPr>
      <xdr:spPr>
        <a:xfrm>
          <a:off x="7769038" y="53301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892</xdr:row>
      <xdr:rowOff>0</xdr:rowOff>
    </xdr:from>
    <xdr:ext cx="194454" cy="557466"/>
    <xdr:sp macro="" textlink="">
      <xdr:nvSpPr>
        <xdr:cNvPr id="3949" name="TextBox 3948">
          <a:extLst>
            <a:ext uri="{FF2B5EF4-FFF2-40B4-BE49-F238E27FC236}">
              <a16:creationId xmlns:a16="http://schemas.microsoft.com/office/drawing/2014/main" id="{F40AFD24-BA8C-47DF-A9AA-3B2D12113951}"/>
            </a:ext>
          </a:extLst>
        </xdr:cNvPr>
        <xdr:cNvSpPr txBox="1"/>
      </xdr:nvSpPr>
      <xdr:spPr>
        <a:xfrm>
          <a:off x="7769038" y="53301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893</xdr:row>
      <xdr:rowOff>0</xdr:rowOff>
    </xdr:from>
    <xdr:ext cx="194454" cy="557466"/>
    <xdr:sp macro="" textlink="">
      <xdr:nvSpPr>
        <xdr:cNvPr id="3950" name="TextBox 3949">
          <a:extLst>
            <a:ext uri="{FF2B5EF4-FFF2-40B4-BE49-F238E27FC236}">
              <a16:creationId xmlns:a16="http://schemas.microsoft.com/office/drawing/2014/main" id="{B215744E-876A-4B05-8DBC-85B4BCBB3272}"/>
            </a:ext>
          </a:extLst>
        </xdr:cNvPr>
        <xdr:cNvSpPr txBox="1"/>
      </xdr:nvSpPr>
      <xdr:spPr>
        <a:xfrm>
          <a:off x="7749988" y="54635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893</xdr:row>
      <xdr:rowOff>0</xdr:rowOff>
    </xdr:from>
    <xdr:ext cx="194454" cy="557466"/>
    <xdr:sp macro="" textlink="">
      <xdr:nvSpPr>
        <xdr:cNvPr id="3951" name="TextBox 3950">
          <a:extLst>
            <a:ext uri="{FF2B5EF4-FFF2-40B4-BE49-F238E27FC236}">
              <a16:creationId xmlns:a16="http://schemas.microsoft.com/office/drawing/2014/main" id="{CF6D072E-D71C-4642-AA80-A029742DE765}"/>
            </a:ext>
          </a:extLst>
        </xdr:cNvPr>
        <xdr:cNvSpPr txBox="1"/>
      </xdr:nvSpPr>
      <xdr:spPr>
        <a:xfrm>
          <a:off x="7769038" y="54635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893</xdr:row>
      <xdr:rowOff>0</xdr:rowOff>
    </xdr:from>
    <xdr:ext cx="194454" cy="557466"/>
    <xdr:sp macro="" textlink="">
      <xdr:nvSpPr>
        <xdr:cNvPr id="3952" name="TextBox 3951">
          <a:extLst>
            <a:ext uri="{FF2B5EF4-FFF2-40B4-BE49-F238E27FC236}">
              <a16:creationId xmlns:a16="http://schemas.microsoft.com/office/drawing/2014/main" id="{AFC0D91B-ECC3-421C-9718-C4F14DBB2236}"/>
            </a:ext>
          </a:extLst>
        </xdr:cNvPr>
        <xdr:cNvSpPr txBox="1"/>
      </xdr:nvSpPr>
      <xdr:spPr>
        <a:xfrm>
          <a:off x="7769038" y="54635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893</xdr:row>
      <xdr:rowOff>0</xdr:rowOff>
    </xdr:from>
    <xdr:ext cx="194454" cy="557466"/>
    <xdr:sp macro="" textlink="">
      <xdr:nvSpPr>
        <xdr:cNvPr id="3953" name="TextBox 3952">
          <a:extLst>
            <a:ext uri="{FF2B5EF4-FFF2-40B4-BE49-F238E27FC236}">
              <a16:creationId xmlns:a16="http://schemas.microsoft.com/office/drawing/2014/main" id="{5D2FCC45-E02C-4571-AA47-F637827EA34B}"/>
            </a:ext>
          </a:extLst>
        </xdr:cNvPr>
        <xdr:cNvSpPr txBox="1"/>
      </xdr:nvSpPr>
      <xdr:spPr>
        <a:xfrm>
          <a:off x="7769038" y="54635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893</xdr:row>
      <xdr:rowOff>0</xdr:rowOff>
    </xdr:from>
    <xdr:ext cx="194454" cy="557466"/>
    <xdr:sp macro="" textlink="">
      <xdr:nvSpPr>
        <xdr:cNvPr id="3954" name="TextBox 3953">
          <a:extLst>
            <a:ext uri="{FF2B5EF4-FFF2-40B4-BE49-F238E27FC236}">
              <a16:creationId xmlns:a16="http://schemas.microsoft.com/office/drawing/2014/main" id="{E27CE057-F5AF-4EA8-BC33-665B9B843F93}"/>
            </a:ext>
          </a:extLst>
        </xdr:cNvPr>
        <xdr:cNvSpPr txBox="1"/>
      </xdr:nvSpPr>
      <xdr:spPr>
        <a:xfrm>
          <a:off x="7769038" y="54635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893</xdr:row>
      <xdr:rowOff>0</xdr:rowOff>
    </xdr:from>
    <xdr:ext cx="194454" cy="557466"/>
    <xdr:sp macro="" textlink="">
      <xdr:nvSpPr>
        <xdr:cNvPr id="3955" name="TextBox 3954">
          <a:extLst>
            <a:ext uri="{FF2B5EF4-FFF2-40B4-BE49-F238E27FC236}">
              <a16:creationId xmlns:a16="http://schemas.microsoft.com/office/drawing/2014/main" id="{22D64558-AAF0-4635-8C22-CEC882FBEAB1}"/>
            </a:ext>
          </a:extLst>
        </xdr:cNvPr>
        <xdr:cNvSpPr txBox="1"/>
      </xdr:nvSpPr>
      <xdr:spPr>
        <a:xfrm>
          <a:off x="7769038" y="54635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893</xdr:row>
      <xdr:rowOff>0</xdr:rowOff>
    </xdr:from>
    <xdr:ext cx="194454" cy="557466"/>
    <xdr:sp macro="" textlink="">
      <xdr:nvSpPr>
        <xdr:cNvPr id="3956" name="TextBox 3955">
          <a:extLst>
            <a:ext uri="{FF2B5EF4-FFF2-40B4-BE49-F238E27FC236}">
              <a16:creationId xmlns:a16="http://schemas.microsoft.com/office/drawing/2014/main" id="{D15F047B-C4EA-4415-8977-17E2B8D2D5AF}"/>
            </a:ext>
          </a:extLst>
        </xdr:cNvPr>
        <xdr:cNvSpPr txBox="1"/>
      </xdr:nvSpPr>
      <xdr:spPr>
        <a:xfrm>
          <a:off x="7769038" y="54635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894</xdr:row>
      <xdr:rowOff>0</xdr:rowOff>
    </xdr:from>
    <xdr:ext cx="194454" cy="557466"/>
    <xdr:sp macro="" textlink="">
      <xdr:nvSpPr>
        <xdr:cNvPr id="3957" name="TextBox 3956">
          <a:extLst>
            <a:ext uri="{FF2B5EF4-FFF2-40B4-BE49-F238E27FC236}">
              <a16:creationId xmlns:a16="http://schemas.microsoft.com/office/drawing/2014/main" id="{9D1344E6-BDD5-4B73-B77D-C6ECF724FDBA}"/>
            </a:ext>
          </a:extLst>
        </xdr:cNvPr>
        <xdr:cNvSpPr txBox="1"/>
      </xdr:nvSpPr>
      <xdr:spPr>
        <a:xfrm>
          <a:off x="7749988" y="56730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894</xdr:row>
      <xdr:rowOff>0</xdr:rowOff>
    </xdr:from>
    <xdr:ext cx="194454" cy="557466"/>
    <xdr:sp macro="" textlink="">
      <xdr:nvSpPr>
        <xdr:cNvPr id="3958" name="TextBox 3957">
          <a:extLst>
            <a:ext uri="{FF2B5EF4-FFF2-40B4-BE49-F238E27FC236}">
              <a16:creationId xmlns:a16="http://schemas.microsoft.com/office/drawing/2014/main" id="{3CBC8AB1-F4CD-4432-97FD-018271410E1D}"/>
            </a:ext>
          </a:extLst>
        </xdr:cNvPr>
        <xdr:cNvSpPr txBox="1"/>
      </xdr:nvSpPr>
      <xdr:spPr>
        <a:xfrm>
          <a:off x="7769038" y="56730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894</xdr:row>
      <xdr:rowOff>0</xdr:rowOff>
    </xdr:from>
    <xdr:ext cx="194454" cy="557466"/>
    <xdr:sp macro="" textlink="">
      <xdr:nvSpPr>
        <xdr:cNvPr id="3959" name="TextBox 3958">
          <a:extLst>
            <a:ext uri="{FF2B5EF4-FFF2-40B4-BE49-F238E27FC236}">
              <a16:creationId xmlns:a16="http://schemas.microsoft.com/office/drawing/2014/main" id="{9167A495-CBDE-4A58-BF87-175A31841025}"/>
            </a:ext>
          </a:extLst>
        </xdr:cNvPr>
        <xdr:cNvSpPr txBox="1"/>
      </xdr:nvSpPr>
      <xdr:spPr>
        <a:xfrm>
          <a:off x="7769038" y="56730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894</xdr:row>
      <xdr:rowOff>0</xdr:rowOff>
    </xdr:from>
    <xdr:ext cx="194454" cy="557466"/>
    <xdr:sp macro="" textlink="">
      <xdr:nvSpPr>
        <xdr:cNvPr id="3960" name="TextBox 3959">
          <a:extLst>
            <a:ext uri="{FF2B5EF4-FFF2-40B4-BE49-F238E27FC236}">
              <a16:creationId xmlns:a16="http://schemas.microsoft.com/office/drawing/2014/main" id="{F48DE77F-DD8F-42F4-9B50-5A4627B2004E}"/>
            </a:ext>
          </a:extLst>
        </xdr:cNvPr>
        <xdr:cNvSpPr txBox="1"/>
      </xdr:nvSpPr>
      <xdr:spPr>
        <a:xfrm>
          <a:off x="7769038" y="56730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894</xdr:row>
      <xdr:rowOff>0</xdr:rowOff>
    </xdr:from>
    <xdr:ext cx="194454" cy="557466"/>
    <xdr:sp macro="" textlink="">
      <xdr:nvSpPr>
        <xdr:cNvPr id="3961" name="TextBox 3960">
          <a:extLst>
            <a:ext uri="{FF2B5EF4-FFF2-40B4-BE49-F238E27FC236}">
              <a16:creationId xmlns:a16="http://schemas.microsoft.com/office/drawing/2014/main" id="{FAB47E35-D6D8-400D-A348-3315E129C7F9}"/>
            </a:ext>
          </a:extLst>
        </xdr:cNvPr>
        <xdr:cNvSpPr txBox="1"/>
      </xdr:nvSpPr>
      <xdr:spPr>
        <a:xfrm>
          <a:off x="7769038" y="56730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894</xdr:row>
      <xdr:rowOff>0</xdr:rowOff>
    </xdr:from>
    <xdr:ext cx="194454" cy="557466"/>
    <xdr:sp macro="" textlink="">
      <xdr:nvSpPr>
        <xdr:cNvPr id="3962" name="TextBox 3961">
          <a:extLst>
            <a:ext uri="{FF2B5EF4-FFF2-40B4-BE49-F238E27FC236}">
              <a16:creationId xmlns:a16="http://schemas.microsoft.com/office/drawing/2014/main" id="{E6C10688-ED29-4870-AC63-9D8AA6596783}"/>
            </a:ext>
          </a:extLst>
        </xdr:cNvPr>
        <xdr:cNvSpPr txBox="1"/>
      </xdr:nvSpPr>
      <xdr:spPr>
        <a:xfrm>
          <a:off x="7769038" y="56730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894</xdr:row>
      <xdr:rowOff>0</xdr:rowOff>
    </xdr:from>
    <xdr:ext cx="194454" cy="557466"/>
    <xdr:sp macro="" textlink="">
      <xdr:nvSpPr>
        <xdr:cNvPr id="3963" name="TextBox 3962">
          <a:extLst>
            <a:ext uri="{FF2B5EF4-FFF2-40B4-BE49-F238E27FC236}">
              <a16:creationId xmlns:a16="http://schemas.microsoft.com/office/drawing/2014/main" id="{66D028CC-E7A4-4BF6-8935-C8B8C4854F06}"/>
            </a:ext>
          </a:extLst>
        </xdr:cNvPr>
        <xdr:cNvSpPr txBox="1"/>
      </xdr:nvSpPr>
      <xdr:spPr>
        <a:xfrm>
          <a:off x="7769038" y="56730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895</xdr:row>
      <xdr:rowOff>0</xdr:rowOff>
    </xdr:from>
    <xdr:ext cx="194454" cy="557466"/>
    <xdr:sp macro="" textlink="">
      <xdr:nvSpPr>
        <xdr:cNvPr id="3964" name="TextBox 3963">
          <a:extLst>
            <a:ext uri="{FF2B5EF4-FFF2-40B4-BE49-F238E27FC236}">
              <a16:creationId xmlns:a16="http://schemas.microsoft.com/office/drawing/2014/main" id="{5BAB2294-300A-483D-8F84-B50972CC4918}"/>
            </a:ext>
          </a:extLst>
        </xdr:cNvPr>
        <xdr:cNvSpPr txBox="1"/>
      </xdr:nvSpPr>
      <xdr:spPr>
        <a:xfrm>
          <a:off x="7749988" y="58826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895</xdr:row>
      <xdr:rowOff>0</xdr:rowOff>
    </xdr:from>
    <xdr:ext cx="194454" cy="557466"/>
    <xdr:sp macro="" textlink="">
      <xdr:nvSpPr>
        <xdr:cNvPr id="3965" name="TextBox 3964">
          <a:extLst>
            <a:ext uri="{FF2B5EF4-FFF2-40B4-BE49-F238E27FC236}">
              <a16:creationId xmlns:a16="http://schemas.microsoft.com/office/drawing/2014/main" id="{9D9B3F98-E4B4-4771-9F2B-A3CDB01A9264}"/>
            </a:ext>
          </a:extLst>
        </xdr:cNvPr>
        <xdr:cNvSpPr txBox="1"/>
      </xdr:nvSpPr>
      <xdr:spPr>
        <a:xfrm>
          <a:off x="7769038" y="58826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895</xdr:row>
      <xdr:rowOff>0</xdr:rowOff>
    </xdr:from>
    <xdr:ext cx="194454" cy="557466"/>
    <xdr:sp macro="" textlink="">
      <xdr:nvSpPr>
        <xdr:cNvPr id="3966" name="TextBox 3965">
          <a:extLst>
            <a:ext uri="{FF2B5EF4-FFF2-40B4-BE49-F238E27FC236}">
              <a16:creationId xmlns:a16="http://schemas.microsoft.com/office/drawing/2014/main" id="{C54E68FD-091D-4E4B-9218-4F44F97508B1}"/>
            </a:ext>
          </a:extLst>
        </xdr:cNvPr>
        <xdr:cNvSpPr txBox="1"/>
      </xdr:nvSpPr>
      <xdr:spPr>
        <a:xfrm>
          <a:off x="7769038" y="58826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895</xdr:row>
      <xdr:rowOff>0</xdr:rowOff>
    </xdr:from>
    <xdr:ext cx="194454" cy="557466"/>
    <xdr:sp macro="" textlink="">
      <xdr:nvSpPr>
        <xdr:cNvPr id="3967" name="TextBox 3966">
          <a:extLst>
            <a:ext uri="{FF2B5EF4-FFF2-40B4-BE49-F238E27FC236}">
              <a16:creationId xmlns:a16="http://schemas.microsoft.com/office/drawing/2014/main" id="{B5959C71-0A3D-4F80-BBB2-AC0BD72790B6}"/>
            </a:ext>
          </a:extLst>
        </xdr:cNvPr>
        <xdr:cNvSpPr txBox="1"/>
      </xdr:nvSpPr>
      <xdr:spPr>
        <a:xfrm>
          <a:off x="7769038" y="58826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895</xdr:row>
      <xdr:rowOff>0</xdr:rowOff>
    </xdr:from>
    <xdr:ext cx="194454" cy="557466"/>
    <xdr:sp macro="" textlink="">
      <xdr:nvSpPr>
        <xdr:cNvPr id="3968" name="TextBox 3967">
          <a:extLst>
            <a:ext uri="{FF2B5EF4-FFF2-40B4-BE49-F238E27FC236}">
              <a16:creationId xmlns:a16="http://schemas.microsoft.com/office/drawing/2014/main" id="{930A01B2-E51F-4295-9415-20F2FC2D1FA6}"/>
            </a:ext>
          </a:extLst>
        </xdr:cNvPr>
        <xdr:cNvSpPr txBox="1"/>
      </xdr:nvSpPr>
      <xdr:spPr>
        <a:xfrm>
          <a:off x="7769038" y="58826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895</xdr:row>
      <xdr:rowOff>0</xdr:rowOff>
    </xdr:from>
    <xdr:ext cx="194454" cy="557466"/>
    <xdr:sp macro="" textlink="">
      <xdr:nvSpPr>
        <xdr:cNvPr id="3969" name="TextBox 3968">
          <a:extLst>
            <a:ext uri="{FF2B5EF4-FFF2-40B4-BE49-F238E27FC236}">
              <a16:creationId xmlns:a16="http://schemas.microsoft.com/office/drawing/2014/main" id="{FE5BA1E7-D26C-4B0B-8D36-FDAB1676804F}"/>
            </a:ext>
          </a:extLst>
        </xdr:cNvPr>
        <xdr:cNvSpPr txBox="1"/>
      </xdr:nvSpPr>
      <xdr:spPr>
        <a:xfrm>
          <a:off x="7769038" y="58826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895</xdr:row>
      <xdr:rowOff>0</xdr:rowOff>
    </xdr:from>
    <xdr:ext cx="194454" cy="557466"/>
    <xdr:sp macro="" textlink="">
      <xdr:nvSpPr>
        <xdr:cNvPr id="3970" name="TextBox 3969">
          <a:extLst>
            <a:ext uri="{FF2B5EF4-FFF2-40B4-BE49-F238E27FC236}">
              <a16:creationId xmlns:a16="http://schemas.microsoft.com/office/drawing/2014/main" id="{57312B13-134D-4246-B7A3-DE65E7327ACD}"/>
            </a:ext>
          </a:extLst>
        </xdr:cNvPr>
        <xdr:cNvSpPr txBox="1"/>
      </xdr:nvSpPr>
      <xdr:spPr>
        <a:xfrm>
          <a:off x="7769038" y="58826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896</xdr:row>
      <xdr:rowOff>0</xdr:rowOff>
    </xdr:from>
    <xdr:ext cx="194454" cy="557466"/>
    <xdr:sp macro="" textlink="">
      <xdr:nvSpPr>
        <xdr:cNvPr id="3971" name="TextBox 3970">
          <a:extLst>
            <a:ext uri="{FF2B5EF4-FFF2-40B4-BE49-F238E27FC236}">
              <a16:creationId xmlns:a16="http://schemas.microsoft.com/office/drawing/2014/main" id="{EAEE79B7-BF05-4237-B76E-B8E08A8B0A50}"/>
            </a:ext>
          </a:extLst>
        </xdr:cNvPr>
        <xdr:cNvSpPr txBox="1"/>
      </xdr:nvSpPr>
      <xdr:spPr>
        <a:xfrm>
          <a:off x="7749988" y="60921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896</xdr:row>
      <xdr:rowOff>0</xdr:rowOff>
    </xdr:from>
    <xdr:ext cx="194454" cy="557466"/>
    <xdr:sp macro="" textlink="">
      <xdr:nvSpPr>
        <xdr:cNvPr id="3972" name="TextBox 3971">
          <a:extLst>
            <a:ext uri="{FF2B5EF4-FFF2-40B4-BE49-F238E27FC236}">
              <a16:creationId xmlns:a16="http://schemas.microsoft.com/office/drawing/2014/main" id="{A550FC7B-1797-46C6-B72A-6CB96154D13B}"/>
            </a:ext>
          </a:extLst>
        </xdr:cNvPr>
        <xdr:cNvSpPr txBox="1"/>
      </xdr:nvSpPr>
      <xdr:spPr>
        <a:xfrm>
          <a:off x="7769038" y="60921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896</xdr:row>
      <xdr:rowOff>0</xdr:rowOff>
    </xdr:from>
    <xdr:ext cx="194454" cy="557466"/>
    <xdr:sp macro="" textlink="">
      <xdr:nvSpPr>
        <xdr:cNvPr id="3973" name="TextBox 3972">
          <a:extLst>
            <a:ext uri="{FF2B5EF4-FFF2-40B4-BE49-F238E27FC236}">
              <a16:creationId xmlns:a16="http://schemas.microsoft.com/office/drawing/2014/main" id="{896619C7-C458-4799-ADDE-4AB986D48A17}"/>
            </a:ext>
          </a:extLst>
        </xdr:cNvPr>
        <xdr:cNvSpPr txBox="1"/>
      </xdr:nvSpPr>
      <xdr:spPr>
        <a:xfrm>
          <a:off x="7769038" y="60921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896</xdr:row>
      <xdr:rowOff>0</xdr:rowOff>
    </xdr:from>
    <xdr:ext cx="194454" cy="557466"/>
    <xdr:sp macro="" textlink="">
      <xdr:nvSpPr>
        <xdr:cNvPr id="3974" name="TextBox 3973">
          <a:extLst>
            <a:ext uri="{FF2B5EF4-FFF2-40B4-BE49-F238E27FC236}">
              <a16:creationId xmlns:a16="http://schemas.microsoft.com/office/drawing/2014/main" id="{F1336BA4-36E8-4CAC-8789-3555390E2A2D}"/>
            </a:ext>
          </a:extLst>
        </xdr:cNvPr>
        <xdr:cNvSpPr txBox="1"/>
      </xdr:nvSpPr>
      <xdr:spPr>
        <a:xfrm>
          <a:off x="7769038" y="60921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896</xdr:row>
      <xdr:rowOff>0</xdr:rowOff>
    </xdr:from>
    <xdr:ext cx="194454" cy="557466"/>
    <xdr:sp macro="" textlink="">
      <xdr:nvSpPr>
        <xdr:cNvPr id="3975" name="TextBox 3974">
          <a:extLst>
            <a:ext uri="{FF2B5EF4-FFF2-40B4-BE49-F238E27FC236}">
              <a16:creationId xmlns:a16="http://schemas.microsoft.com/office/drawing/2014/main" id="{027C1FB0-905E-4031-B48B-F0D3993678F0}"/>
            </a:ext>
          </a:extLst>
        </xdr:cNvPr>
        <xdr:cNvSpPr txBox="1"/>
      </xdr:nvSpPr>
      <xdr:spPr>
        <a:xfrm>
          <a:off x="7769038" y="60921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896</xdr:row>
      <xdr:rowOff>0</xdr:rowOff>
    </xdr:from>
    <xdr:ext cx="194454" cy="557466"/>
    <xdr:sp macro="" textlink="">
      <xdr:nvSpPr>
        <xdr:cNvPr id="3976" name="TextBox 3975">
          <a:extLst>
            <a:ext uri="{FF2B5EF4-FFF2-40B4-BE49-F238E27FC236}">
              <a16:creationId xmlns:a16="http://schemas.microsoft.com/office/drawing/2014/main" id="{87597049-E145-4FDB-B012-2E149D141E2F}"/>
            </a:ext>
          </a:extLst>
        </xdr:cNvPr>
        <xdr:cNvSpPr txBox="1"/>
      </xdr:nvSpPr>
      <xdr:spPr>
        <a:xfrm>
          <a:off x="7769038" y="60921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896</xdr:row>
      <xdr:rowOff>0</xdr:rowOff>
    </xdr:from>
    <xdr:ext cx="194454" cy="557466"/>
    <xdr:sp macro="" textlink="">
      <xdr:nvSpPr>
        <xdr:cNvPr id="3977" name="TextBox 3976">
          <a:extLst>
            <a:ext uri="{FF2B5EF4-FFF2-40B4-BE49-F238E27FC236}">
              <a16:creationId xmlns:a16="http://schemas.microsoft.com/office/drawing/2014/main" id="{726C8612-A4B4-432A-B16D-783A974AC9C4}"/>
            </a:ext>
          </a:extLst>
        </xdr:cNvPr>
        <xdr:cNvSpPr txBox="1"/>
      </xdr:nvSpPr>
      <xdr:spPr>
        <a:xfrm>
          <a:off x="7769038" y="60921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897</xdr:row>
      <xdr:rowOff>0</xdr:rowOff>
    </xdr:from>
    <xdr:ext cx="194454" cy="557466"/>
    <xdr:sp macro="" textlink="">
      <xdr:nvSpPr>
        <xdr:cNvPr id="3978" name="TextBox 3977">
          <a:extLst>
            <a:ext uri="{FF2B5EF4-FFF2-40B4-BE49-F238E27FC236}">
              <a16:creationId xmlns:a16="http://schemas.microsoft.com/office/drawing/2014/main" id="{253EEAA0-6389-4D95-AD53-BF13460E86F1}"/>
            </a:ext>
          </a:extLst>
        </xdr:cNvPr>
        <xdr:cNvSpPr txBox="1"/>
      </xdr:nvSpPr>
      <xdr:spPr>
        <a:xfrm>
          <a:off x="7749988" y="6301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897</xdr:row>
      <xdr:rowOff>0</xdr:rowOff>
    </xdr:from>
    <xdr:ext cx="194454" cy="557466"/>
    <xdr:sp macro="" textlink="">
      <xdr:nvSpPr>
        <xdr:cNvPr id="3979" name="TextBox 3978">
          <a:extLst>
            <a:ext uri="{FF2B5EF4-FFF2-40B4-BE49-F238E27FC236}">
              <a16:creationId xmlns:a16="http://schemas.microsoft.com/office/drawing/2014/main" id="{4A82579E-BD99-41A9-8D06-9B8FFE6F3380}"/>
            </a:ext>
          </a:extLst>
        </xdr:cNvPr>
        <xdr:cNvSpPr txBox="1"/>
      </xdr:nvSpPr>
      <xdr:spPr>
        <a:xfrm>
          <a:off x="7769038" y="6301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897</xdr:row>
      <xdr:rowOff>0</xdr:rowOff>
    </xdr:from>
    <xdr:ext cx="194454" cy="557466"/>
    <xdr:sp macro="" textlink="">
      <xdr:nvSpPr>
        <xdr:cNvPr id="3980" name="TextBox 3979">
          <a:extLst>
            <a:ext uri="{FF2B5EF4-FFF2-40B4-BE49-F238E27FC236}">
              <a16:creationId xmlns:a16="http://schemas.microsoft.com/office/drawing/2014/main" id="{5487C102-C005-458B-B423-62E6AD272032}"/>
            </a:ext>
          </a:extLst>
        </xdr:cNvPr>
        <xdr:cNvSpPr txBox="1"/>
      </xdr:nvSpPr>
      <xdr:spPr>
        <a:xfrm>
          <a:off x="7769038" y="6301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897</xdr:row>
      <xdr:rowOff>0</xdr:rowOff>
    </xdr:from>
    <xdr:ext cx="194454" cy="557466"/>
    <xdr:sp macro="" textlink="">
      <xdr:nvSpPr>
        <xdr:cNvPr id="3981" name="TextBox 3980">
          <a:extLst>
            <a:ext uri="{FF2B5EF4-FFF2-40B4-BE49-F238E27FC236}">
              <a16:creationId xmlns:a16="http://schemas.microsoft.com/office/drawing/2014/main" id="{0190AEB7-8AAF-4BDF-AB14-0CBFDDF2E6F6}"/>
            </a:ext>
          </a:extLst>
        </xdr:cNvPr>
        <xdr:cNvSpPr txBox="1"/>
      </xdr:nvSpPr>
      <xdr:spPr>
        <a:xfrm>
          <a:off x="7769038" y="6301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897</xdr:row>
      <xdr:rowOff>0</xdr:rowOff>
    </xdr:from>
    <xdr:ext cx="194454" cy="557466"/>
    <xdr:sp macro="" textlink="">
      <xdr:nvSpPr>
        <xdr:cNvPr id="3982" name="TextBox 3981">
          <a:extLst>
            <a:ext uri="{FF2B5EF4-FFF2-40B4-BE49-F238E27FC236}">
              <a16:creationId xmlns:a16="http://schemas.microsoft.com/office/drawing/2014/main" id="{6757B367-FA3C-49C9-8CA2-2F6224666CE1}"/>
            </a:ext>
          </a:extLst>
        </xdr:cNvPr>
        <xdr:cNvSpPr txBox="1"/>
      </xdr:nvSpPr>
      <xdr:spPr>
        <a:xfrm>
          <a:off x="7769038" y="6301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897</xdr:row>
      <xdr:rowOff>0</xdr:rowOff>
    </xdr:from>
    <xdr:ext cx="194454" cy="557466"/>
    <xdr:sp macro="" textlink="">
      <xdr:nvSpPr>
        <xdr:cNvPr id="3983" name="TextBox 3982">
          <a:extLst>
            <a:ext uri="{FF2B5EF4-FFF2-40B4-BE49-F238E27FC236}">
              <a16:creationId xmlns:a16="http://schemas.microsoft.com/office/drawing/2014/main" id="{F95B74DE-5F49-439E-B47D-FE30CBDC089C}"/>
            </a:ext>
          </a:extLst>
        </xdr:cNvPr>
        <xdr:cNvSpPr txBox="1"/>
      </xdr:nvSpPr>
      <xdr:spPr>
        <a:xfrm>
          <a:off x="7769038" y="6301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897</xdr:row>
      <xdr:rowOff>0</xdr:rowOff>
    </xdr:from>
    <xdr:ext cx="194454" cy="557466"/>
    <xdr:sp macro="" textlink="">
      <xdr:nvSpPr>
        <xdr:cNvPr id="3984" name="TextBox 3983">
          <a:extLst>
            <a:ext uri="{FF2B5EF4-FFF2-40B4-BE49-F238E27FC236}">
              <a16:creationId xmlns:a16="http://schemas.microsoft.com/office/drawing/2014/main" id="{F858EE73-8F1B-46DA-8D53-7C2033677994}"/>
            </a:ext>
          </a:extLst>
        </xdr:cNvPr>
        <xdr:cNvSpPr txBox="1"/>
      </xdr:nvSpPr>
      <xdr:spPr>
        <a:xfrm>
          <a:off x="7769038" y="6301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898</xdr:row>
      <xdr:rowOff>0</xdr:rowOff>
    </xdr:from>
    <xdr:ext cx="194454" cy="557466"/>
    <xdr:sp macro="" textlink="">
      <xdr:nvSpPr>
        <xdr:cNvPr id="3985" name="TextBox 3984">
          <a:extLst>
            <a:ext uri="{FF2B5EF4-FFF2-40B4-BE49-F238E27FC236}">
              <a16:creationId xmlns:a16="http://schemas.microsoft.com/office/drawing/2014/main" id="{8F2852D1-505A-49FD-9155-0F474BD05E90}"/>
            </a:ext>
          </a:extLst>
        </xdr:cNvPr>
        <xdr:cNvSpPr txBox="1"/>
      </xdr:nvSpPr>
      <xdr:spPr>
        <a:xfrm>
          <a:off x="7749988" y="65112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898</xdr:row>
      <xdr:rowOff>0</xdr:rowOff>
    </xdr:from>
    <xdr:ext cx="194454" cy="557466"/>
    <xdr:sp macro="" textlink="">
      <xdr:nvSpPr>
        <xdr:cNvPr id="3986" name="TextBox 3985">
          <a:extLst>
            <a:ext uri="{FF2B5EF4-FFF2-40B4-BE49-F238E27FC236}">
              <a16:creationId xmlns:a16="http://schemas.microsoft.com/office/drawing/2014/main" id="{5A5C2E0D-0FF6-44C8-95A9-CB9656EE33EB}"/>
            </a:ext>
          </a:extLst>
        </xdr:cNvPr>
        <xdr:cNvSpPr txBox="1"/>
      </xdr:nvSpPr>
      <xdr:spPr>
        <a:xfrm>
          <a:off x="7769038" y="65112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898</xdr:row>
      <xdr:rowOff>0</xdr:rowOff>
    </xdr:from>
    <xdr:ext cx="194454" cy="557466"/>
    <xdr:sp macro="" textlink="">
      <xdr:nvSpPr>
        <xdr:cNvPr id="3987" name="TextBox 3986">
          <a:extLst>
            <a:ext uri="{FF2B5EF4-FFF2-40B4-BE49-F238E27FC236}">
              <a16:creationId xmlns:a16="http://schemas.microsoft.com/office/drawing/2014/main" id="{D7E6D93C-EC6A-4DEE-A4BC-F4334BB8125F}"/>
            </a:ext>
          </a:extLst>
        </xdr:cNvPr>
        <xdr:cNvSpPr txBox="1"/>
      </xdr:nvSpPr>
      <xdr:spPr>
        <a:xfrm>
          <a:off x="7769038" y="65112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898</xdr:row>
      <xdr:rowOff>0</xdr:rowOff>
    </xdr:from>
    <xdr:ext cx="194454" cy="557466"/>
    <xdr:sp macro="" textlink="">
      <xdr:nvSpPr>
        <xdr:cNvPr id="3988" name="TextBox 3987">
          <a:extLst>
            <a:ext uri="{FF2B5EF4-FFF2-40B4-BE49-F238E27FC236}">
              <a16:creationId xmlns:a16="http://schemas.microsoft.com/office/drawing/2014/main" id="{590FEFA8-93F4-4154-85AB-CAE04550899A}"/>
            </a:ext>
          </a:extLst>
        </xdr:cNvPr>
        <xdr:cNvSpPr txBox="1"/>
      </xdr:nvSpPr>
      <xdr:spPr>
        <a:xfrm>
          <a:off x="7769038" y="65112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898</xdr:row>
      <xdr:rowOff>0</xdr:rowOff>
    </xdr:from>
    <xdr:ext cx="194454" cy="557466"/>
    <xdr:sp macro="" textlink="">
      <xdr:nvSpPr>
        <xdr:cNvPr id="3989" name="TextBox 3988">
          <a:extLst>
            <a:ext uri="{FF2B5EF4-FFF2-40B4-BE49-F238E27FC236}">
              <a16:creationId xmlns:a16="http://schemas.microsoft.com/office/drawing/2014/main" id="{67900DE3-BA80-45FB-BA7B-1BDA8253BCB0}"/>
            </a:ext>
          </a:extLst>
        </xdr:cNvPr>
        <xdr:cNvSpPr txBox="1"/>
      </xdr:nvSpPr>
      <xdr:spPr>
        <a:xfrm>
          <a:off x="7769038" y="65112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898</xdr:row>
      <xdr:rowOff>0</xdr:rowOff>
    </xdr:from>
    <xdr:ext cx="194454" cy="557466"/>
    <xdr:sp macro="" textlink="">
      <xdr:nvSpPr>
        <xdr:cNvPr id="3990" name="TextBox 3989">
          <a:extLst>
            <a:ext uri="{FF2B5EF4-FFF2-40B4-BE49-F238E27FC236}">
              <a16:creationId xmlns:a16="http://schemas.microsoft.com/office/drawing/2014/main" id="{3ACF2E29-5D13-4EE7-AD76-1B76177A9A23}"/>
            </a:ext>
          </a:extLst>
        </xdr:cNvPr>
        <xdr:cNvSpPr txBox="1"/>
      </xdr:nvSpPr>
      <xdr:spPr>
        <a:xfrm>
          <a:off x="7769038" y="65112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898</xdr:row>
      <xdr:rowOff>0</xdr:rowOff>
    </xdr:from>
    <xdr:ext cx="194454" cy="557466"/>
    <xdr:sp macro="" textlink="">
      <xdr:nvSpPr>
        <xdr:cNvPr id="3991" name="TextBox 3990">
          <a:extLst>
            <a:ext uri="{FF2B5EF4-FFF2-40B4-BE49-F238E27FC236}">
              <a16:creationId xmlns:a16="http://schemas.microsoft.com/office/drawing/2014/main" id="{4C2A3A85-1833-4696-9BBB-A41011603EDB}"/>
            </a:ext>
          </a:extLst>
        </xdr:cNvPr>
        <xdr:cNvSpPr txBox="1"/>
      </xdr:nvSpPr>
      <xdr:spPr>
        <a:xfrm>
          <a:off x="7769038" y="65112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899</xdr:row>
      <xdr:rowOff>0</xdr:rowOff>
    </xdr:from>
    <xdr:ext cx="194454" cy="557466"/>
    <xdr:sp macro="" textlink="">
      <xdr:nvSpPr>
        <xdr:cNvPr id="3992" name="TextBox 3991">
          <a:extLst>
            <a:ext uri="{FF2B5EF4-FFF2-40B4-BE49-F238E27FC236}">
              <a16:creationId xmlns:a16="http://schemas.microsoft.com/office/drawing/2014/main" id="{39C39174-2791-4AC5-BC5E-2719E35ED98F}"/>
            </a:ext>
          </a:extLst>
        </xdr:cNvPr>
        <xdr:cNvSpPr txBox="1"/>
      </xdr:nvSpPr>
      <xdr:spPr>
        <a:xfrm>
          <a:off x="7749988" y="67208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899</xdr:row>
      <xdr:rowOff>0</xdr:rowOff>
    </xdr:from>
    <xdr:ext cx="194454" cy="557466"/>
    <xdr:sp macro="" textlink="">
      <xdr:nvSpPr>
        <xdr:cNvPr id="3993" name="TextBox 3992">
          <a:extLst>
            <a:ext uri="{FF2B5EF4-FFF2-40B4-BE49-F238E27FC236}">
              <a16:creationId xmlns:a16="http://schemas.microsoft.com/office/drawing/2014/main" id="{90F2D26A-D264-40A9-9DD3-4D602E92F235}"/>
            </a:ext>
          </a:extLst>
        </xdr:cNvPr>
        <xdr:cNvSpPr txBox="1"/>
      </xdr:nvSpPr>
      <xdr:spPr>
        <a:xfrm>
          <a:off x="7769038" y="67208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899</xdr:row>
      <xdr:rowOff>0</xdr:rowOff>
    </xdr:from>
    <xdr:ext cx="194454" cy="557466"/>
    <xdr:sp macro="" textlink="">
      <xdr:nvSpPr>
        <xdr:cNvPr id="3994" name="TextBox 3993">
          <a:extLst>
            <a:ext uri="{FF2B5EF4-FFF2-40B4-BE49-F238E27FC236}">
              <a16:creationId xmlns:a16="http://schemas.microsoft.com/office/drawing/2014/main" id="{E323C4D6-0EE5-4ED1-8F36-142D47A7C480}"/>
            </a:ext>
          </a:extLst>
        </xdr:cNvPr>
        <xdr:cNvSpPr txBox="1"/>
      </xdr:nvSpPr>
      <xdr:spPr>
        <a:xfrm>
          <a:off x="7769038" y="67208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899</xdr:row>
      <xdr:rowOff>0</xdr:rowOff>
    </xdr:from>
    <xdr:ext cx="194454" cy="557466"/>
    <xdr:sp macro="" textlink="">
      <xdr:nvSpPr>
        <xdr:cNvPr id="3995" name="TextBox 3994">
          <a:extLst>
            <a:ext uri="{FF2B5EF4-FFF2-40B4-BE49-F238E27FC236}">
              <a16:creationId xmlns:a16="http://schemas.microsoft.com/office/drawing/2014/main" id="{DDD6176E-72AB-49FD-9C1D-E98EEC7288CA}"/>
            </a:ext>
          </a:extLst>
        </xdr:cNvPr>
        <xdr:cNvSpPr txBox="1"/>
      </xdr:nvSpPr>
      <xdr:spPr>
        <a:xfrm>
          <a:off x="7769038" y="67208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899</xdr:row>
      <xdr:rowOff>0</xdr:rowOff>
    </xdr:from>
    <xdr:ext cx="194454" cy="557466"/>
    <xdr:sp macro="" textlink="">
      <xdr:nvSpPr>
        <xdr:cNvPr id="3996" name="TextBox 3995">
          <a:extLst>
            <a:ext uri="{FF2B5EF4-FFF2-40B4-BE49-F238E27FC236}">
              <a16:creationId xmlns:a16="http://schemas.microsoft.com/office/drawing/2014/main" id="{B7CEE1D5-F36F-4B8E-8150-54F9474BDD0A}"/>
            </a:ext>
          </a:extLst>
        </xdr:cNvPr>
        <xdr:cNvSpPr txBox="1"/>
      </xdr:nvSpPr>
      <xdr:spPr>
        <a:xfrm>
          <a:off x="7769038" y="67208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899</xdr:row>
      <xdr:rowOff>0</xdr:rowOff>
    </xdr:from>
    <xdr:ext cx="194454" cy="557466"/>
    <xdr:sp macro="" textlink="">
      <xdr:nvSpPr>
        <xdr:cNvPr id="3997" name="TextBox 3996">
          <a:extLst>
            <a:ext uri="{FF2B5EF4-FFF2-40B4-BE49-F238E27FC236}">
              <a16:creationId xmlns:a16="http://schemas.microsoft.com/office/drawing/2014/main" id="{CA7DEF8B-13B9-4F36-BF27-008298E05269}"/>
            </a:ext>
          </a:extLst>
        </xdr:cNvPr>
        <xdr:cNvSpPr txBox="1"/>
      </xdr:nvSpPr>
      <xdr:spPr>
        <a:xfrm>
          <a:off x="7769038" y="67208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899</xdr:row>
      <xdr:rowOff>0</xdr:rowOff>
    </xdr:from>
    <xdr:ext cx="194454" cy="557466"/>
    <xdr:sp macro="" textlink="">
      <xdr:nvSpPr>
        <xdr:cNvPr id="3998" name="TextBox 3997">
          <a:extLst>
            <a:ext uri="{FF2B5EF4-FFF2-40B4-BE49-F238E27FC236}">
              <a16:creationId xmlns:a16="http://schemas.microsoft.com/office/drawing/2014/main" id="{AFE1734C-C135-4A5E-8166-A7B296CF65E4}"/>
            </a:ext>
          </a:extLst>
        </xdr:cNvPr>
        <xdr:cNvSpPr txBox="1"/>
      </xdr:nvSpPr>
      <xdr:spPr>
        <a:xfrm>
          <a:off x="7769038" y="67208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900</xdr:row>
      <xdr:rowOff>0</xdr:rowOff>
    </xdr:from>
    <xdr:ext cx="194454" cy="557466"/>
    <xdr:sp macro="" textlink="">
      <xdr:nvSpPr>
        <xdr:cNvPr id="3999" name="TextBox 3998">
          <a:extLst>
            <a:ext uri="{FF2B5EF4-FFF2-40B4-BE49-F238E27FC236}">
              <a16:creationId xmlns:a16="http://schemas.microsoft.com/office/drawing/2014/main" id="{48EFCE7C-AD98-4EC2-A34D-A79FD4A4110F}"/>
            </a:ext>
          </a:extLst>
        </xdr:cNvPr>
        <xdr:cNvSpPr txBox="1"/>
      </xdr:nvSpPr>
      <xdr:spPr>
        <a:xfrm>
          <a:off x="7749988" y="69303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900</xdr:row>
      <xdr:rowOff>0</xdr:rowOff>
    </xdr:from>
    <xdr:ext cx="194454" cy="557466"/>
    <xdr:sp macro="" textlink="">
      <xdr:nvSpPr>
        <xdr:cNvPr id="4000" name="TextBox 3999">
          <a:extLst>
            <a:ext uri="{FF2B5EF4-FFF2-40B4-BE49-F238E27FC236}">
              <a16:creationId xmlns:a16="http://schemas.microsoft.com/office/drawing/2014/main" id="{E8167F4F-3301-463A-A4C7-01E9D72DD648}"/>
            </a:ext>
          </a:extLst>
        </xdr:cNvPr>
        <xdr:cNvSpPr txBox="1"/>
      </xdr:nvSpPr>
      <xdr:spPr>
        <a:xfrm>
          <a:off x="7769038" y="69303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900</xdr:row>
      <xdr:rowOff>0</xdr:rowOff>
    </xdr:from>
    <xdr:ext cx="194454" cy="557466"/>
    <xdr:sp macro="" textlink="">
      <xdr:nvSpPr>
        <xdr:cNvPr id="4001" name="TextBox 4000">
          <a:extLst>
            <a:ext uri="{FF2B5EF4-FFF2-40B4-BE49-F238E27FC236}">
              <a16:creationId xmlns:a16="http://schemas.microsoft.com/office/drawing/2014/main" id="{5247D454-2A49-42B0-B6FC-18D4B0F62E8E}"/>
            </a:ext>
          </a:extLst>
        </xdr:cNvPr>
        <xdr:cNvSpPr txBox="1"/>
      </xdr:nvSpPr>
      <xdr:spPr>
        <a:xfrm>
          <a:off x="7769038" y="69303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900</xdr:row>
      <xdr:rowOff>0</xdr:rowOff>
    </xdr:from>
    <xdr:ext cx="194454" cy="557466"/>
    <xdr:sp macro="" textlink="">
      <xdr:nvSpPr>
        <xdr:cNvPr id="4002" name="TextBox 4001">
          <a:extLst>
            <a:ext uri="{FF2B5EF4-FFF2-40B4-BE49-F238E27FC236}">
              <a16:creationId xmlns:a16="http://schemas.microsoft.com/office/drawing/2014/main" id="{76BB560F-F9ED-4572-919C-559B14B5925F}"/>
            </a:ext>
          </a:extLst>
        </xdr:cNvPr>
        <xdr:cNvSpPr txBox="1"/>
      </xdr:nvSpPr>
      <xdr:spPr>
        <a:xfrm>
          <a:off x="7769038" y="69303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900</xdr:row>
      <xdr:rowOff>0</xdr:rowOff>
    </xdr:from>
    <xdr:ext cx="194454" cy="557466"/>
    <xdr:sp macro="" textlink="">
      <xdr:nvSpPr>
        <xdr:cNvPr id="4003" name="TextBox 4002">
          <a:extLst>
            <a:ext uri="{FF2B5EF4-FFF2-40B4-BE49-F238E27FC236}">
              <a16:creationId xmlns:a16="http://schemas.microsoft.com/office/drawing/2014/main" id="{6EE46A20-343C-4D0A-A030-00DFB97B785C}"/>
            </a:ext>
          </a:extLst>
        </xdr:cNvPr>
        <xdr:cNvSpPr txBox="1"/>
      </xdr:nvSpPr>
      <xdr:spPr>
        <a:xfrm>
          <a:off x="7769038" y="69303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900</xdr:row>
      <xdr:rowOff>0</xdr:rowOff>
    </xdr:from>
    <xdr:ext cx="194454" cy="557466"/>
    <xdr:sp macro="" textlink="">
      <xdr:nvSpPr>
        <xdr:cNvPr id="4004" name="TextBox 4003">
          <a:extLst>
            <a:ext uri="{FF2B5EF4-FFF2-40B4-BE49-F238E27FC236}">
              <a16:creationId xmlns:a16="http://schemas.microsoft.com/office/drawing/2014/main" id="{29F8BE1C-C0EA-4843-A43E-352B45BD0182}"/>
            </a:ext>
          </a:extLst>
        </xdr:cNvPr>
        <xdr:cNvSpPr txBox="1"/>
      </xdr:nvSpPr>
      <xdr:spPr>
        <a:xfrm>
          <a:off x="7769038" y="69303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900</xdr:row>
      <xdr:rowOff>0</xdr:rowOff>
    </xdr:from>
    <xdr:ext cx="194454" cy="557466"/>
    <xdr:sp macro="" textlink="">
      <xdr:nvSpPr>
        <xdr:cNvPr id="4005" name="TextBox 4004">
          <a:extLst>
            <a:ext uri="{FF2B5EF4-FFF2-40B4-BE49-F238E27FC236}">
              <a16:creationId xmlns:a16="http://schemas.microsoft.com/office/drawing/2014/main" id="{4151C1E3-E14D-45EE-A5FC-D574C928CC15}"/>
            </a:ext>
          </a:extLst>
        </xdr:cNvPr>
        <xdr:cNvSpPr txBox="1"/>
      </xdr:nvSpPr>
      <xdr:spPr>
        <a:xfrm>
          <a:off x="7769038" y="69303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901</xdr:row>
      <xdr:rowOff>0</xdr:rowOff>
    </xdr:from>
    <xdr:ext cx="194454" cy="557466"/>
    <xdr:sp macro="" textlink="">
      <xdr:nvSpPr>
        <xdr:cNvPr id="4006" name="TextBox 4005">
          <a:extLst>
            <a:ext uri="{FF2B5EF4-FFF2-40B4-BE49-F238E27FC236}">
              <a16:creationId xmlns:a16="http://schemas.microsoft.com/office/drawing/2014/main" id="{30A3841F-D511-4B95-8F43-E99009A4F89F}"/>
            </a:ext>
          </a:extLst>
        </xdr:cNvPr>
        <xdr:cNvSpPr txBox="1"/>
      </xdr:nvSpPr>
      <xdr:spPr>
        <a:xfrm>
          <a:off x="7749988" y="7139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901</xdr:row>
      <xdr:rowOff>0</xdr:rowOff>
    </xdr:from>
    <xdr:ext cx="194454" cy="557466"/>
    <xdr:sp macro="" textlink="">
      <xdr:nvSpPr>
        <xdr:cNvPr id="4007" name="TextBox 4006">
          <a:extLst>
            <a:ext uri="{FF2B5EF4-FFF2-40B4-BE49-F238E27FC236}">
              <a16:creationId xmlns:a16="http://schemas.microsoft.com/office/drawing/2014/main" id="{45449A2D-88D0-40C1-A9CD-465613C71080}"/>
            </a:ext>
          </a:extLst>
        </xdr:cNvPr>
        <xdr:cNvSpPr txBox="1"/>
      </xdr:nvSpPr>
      <xdr:spPr>
        <a:xfrm>
          <a:off x="7769038" y="7139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901</xdr:row>
      <xdr:rowOff>0</xdr:rowOff>
    </xdr:from>
    <xdr:ext cx="194454" cy="557466"/>
    <xdr:sp macro="" textlink="">
      <xdr:nvSpPr>
        <xdr:cNvPr id="4008" name="TextBox 4007">
          <a:extLst>
            <a:ext uri="{FF2B5EF4-FFF2-40B4-BE49-F238E27FC236}">
              <a16:creationId xmlns:a16="http://schemas.microsoft.com/office/drawing/2014/main" id="{19F42C8F-7B7E-4796-899A-2C4BBDF8C086}"/>
            </a:ext>
          </a:extLst>
        </xdr:cNvPr>
        <xdr:cNvSpPr txBox="1"/>
      </xdr:nvSpPr>
      <xdr:spPr>
        <a:xfrm>
          <a:off x="7769038" y="7139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901</xdr:row>
      <xdr:rowOff>0</xdr:rowOff>
    </xdr:from>
    <xdr:ext cx="194454" cy="557466"/>
    <xdr:sp macro="" textlink="">
      <xdr:nvSpPr>
        <xdr:cNvPr id="4009" name="TextBox 4008">
          <a:extLst>
            <a:ext uri="{FF2B5EF4-FFF2-40B4-BE49-F238E27FC236}">
              <a16:creationId xmlns:a16="http://schemas.microsoft.com/office/drawing/2014/main" id="{D0D9AE0E-7CE6-42D6-B8BE-D2E88F29EDE2}"/>
            </a:ext>
          </a:extLst>
        </xdr:cNvPr>
        <xdr:cNvSpPr txBox="1"/>
      </xdr:nvSpPr>
      <xdr:spPr>
        <a:xfrm>
          <a:off x="7769038" y="7139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901</xdr:row>
      <xdr:rowOff>0</xdr:rowOff>
    </xdr:from>
    <xdr:ext cx="194454" cy="557466"/>
    <xdr:sp macro="" textlink="">
      <xdr:nvSpPr>
        <xdr:cNvPr id="4010" name="TextBox 4009">
          <a:extLst>
            <a:ext uri="{FF2B5EF4-FFF2-40B4-BE49-F238E27FC236}">
              <a16:creationId xmlns:a16="http://schemas.microsoft.com/office/drawing/2014/main" id="{53E92B1C-DD9F-4A0B-9E60-DF5C25FFC751}"/>
            </a:ext>
          </a:extLst>
        </xdr:cNvPr>
        <xdr:cNvSpPr txBox="1"/>
      </xdr:nvSpPr>
      <xdr:spPr>
        <a:xfrm>
          <a:off x="7769038" y="7139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901</xdr:row>
      <xdr:rowOff>0</xdr:rowOff>
    </xdr:from>
    <xdr:ext cx="194454" cy="557466"/>
    <xdr:sp macro="" textlink="">
      <xdr:nvSpPr>
        <xdr:cNvPr id="4011" name="TextBox 4010">
          <a:extLst>
            <a:ext uri="{FF2B5EF4-FFF2-40B4-BE49-F238E27FC236}">
              <a16:creationId xmlns:a16="http://schemas.microsoft.com/office/drawing/2014/main" id="{FE2943F5-0A09-4010-9C35-A868EA6B8F2F}"/>
            </a:ext>
          </a:extLst>
        </xdr:cNvPr>
        <xdr:cNvSpPr txBox="1"/>
      </xdr:nvSpPr>
      <xdr:spPr>
        <a:xfrm>
          <a:off x="7769038" y="7139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901</xdr:row>
      <xdr:rowOff>0</xdr:rowOff>
    </xdr:from>
    <xdr:ext cx="194454" cy="557466"/>
    <xdr:sp macro="" textlink="">
      <xdr:nvSpPr>
        <xdr:cNvPr id="4012" name="TextBox 4011">
          <a:extLst>
            <a:ext uri="{FF2B5EF4-FFF2-40B4-BE49-F238E27FC236}">
              <a16:creationId xmlns:a16="http://schemas.microsoft.com/office/drawing/2014/main" id="{BD11DC8D-FE38-432A-8EB9-67880A863008}"/>
            </a:ext>
          </a:extLst>
        </xdr:cNvPr>
        <xdr:cNvSpPr txBox="1"/>
      </xdr:nvSpPr>
      <xdr:spPr>
        <a:xfrm>
          <a:off x="7769038" y="7139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902</xdr:row>
      <xdr:rowOff>0</xdr:rowOff>
    </xdr:from>
    <xdr:ext cx="194454" cy="557466"/>
    <xdr:sp macro="" textlink="">
      <xdr:nvSpPr>
        <xdr:cNvPr id="4013" name="TextBox 4012">
          <a:extLst>
            <a:ext uri="{FF2B5EF4-FFF2-40B4-BE49-F238E27FC236}">
              <a16:creationId xmlns:a16="http://schemas.microsoft.com/office/drawing/2014/main" id="{D5B0CD95-43FA-488B-A13E-57C23FCA0FA3}"/>
            </a:ext>
          </a:extLst>
        </xdr:cNvPr>
        <xdr:cNvSpPr txBox="1"/>
      </xdr:nvSpPr>
      <xdr:spPr>
        <a:xfrm>
          <a:off x="7749988" y="73494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902</xdr:row>
      <xdr:rowOff>0</xdr:rowOff>
    </xdr:from>
    <xdr:ext cx="194454" cy="557466"/>
    <xdr:sp macro="" textlink="">
      <xdr:nvSpPr>
        <xdr:cNvPr id="4014" name="TextBox 4013">
          <a:extLst>
            <a:ext uri="{FF2B5EF4-FFF2-40B4-BE49-F238E27FC236}">
              <a16:creationId xmlns:a16="http://schemas.microsoft.com/office/drawing/2014/main" id="{F6A17287-75FF-4A64-901E-128C987542E3}"/>
            </a:ext>
          </a:extLst>
        </xdr:cNvPr>
        <xdr:cNvSpPr txBox="1"/>
      </xdr:nvSpPr>
      <xdr:spPr>
        <a:xfrm>
          <a:off x="7769038" y="73494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902</xdr:row>
      <xdr:rowOff>0</xdr:rowOff>
    </xdr:from>
    <xdr:ext cx="194454" cy="557466"/>
    <xdr:sp macro="" textlink="">
      <xdr:nvSpPr>
        <xdr:cNvPr id="4015" name="TextBox 4014">
          <a:extLst>
            <a:ext uri="{FF2B5EF4-FFF2-40B4-BE49-F238E27FC236}">
              <a16:creationId xmlns:a16="http://schemas.microsoft.com/office/drawing/2014/main" id="{49C2446D-26D6-4F54-B699-BB749D84B63D}"/>
            </a:ext>
          </a:extLst>
        </xdr:cNvPr>
        <xdr:cNvSpPr txBox="1"/>
      </xdr:nvSpPr>
      <xdr:spPr>
        <a:xfrm>
          <a:off x="7769038" y="73494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902</xdr:row>
      <xdr:rowOff>0</xdr:rowOff>
    </xdr:from>
    <xdr:ext cx="194454" cy="557466"/>
    <xdr:sp macro="" textlink="">
      <xdr:nvSpPr>
        <xdr:cNvPr id="4016" name="TextBox 4015">
          <a:extLst>
            <a:ext uri="{FF2B5EF4-FFF2-40B4-BE49-F238E27FC236}">
              <a16:creationId xmlns:a16="http://schemas.microsoft.com/office/drawing/2014/main" id="{C4DBD1A1-8932-4C6D-93F0-480583296888}"/>
            </a:ext>
          </a:extLst>
        </xdr:cNvPr>
        <xdr:cNvSpPr txBox="1"/>
      </xdr:nvSpPr>
      <xdr:spPr>
        <a:xfrm>
          <a:off x="7769038" y="73494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902</xdr:row>
      <xdr:rowOff>0</xdr:rowOff>
    </xdr:from>
    <xdr:ext cx="194454" cy="557466"/>
    <xdr:sp macro="" textlink="">
      <xdr:nvSpPr>
        <xdr:cNvPr id="4017" name="TextBox 4016">
          <a:extLst>
            <a:ext uri="{FF2B5EF4-FFF2-40B4-BE49-F238E27FC236}">
              <a16:creationId xmlns:a16="http://schemas.microsoft.com/office/drawing/2014/main" id="{0598AFC0-F767-4F68-9F57-E3F041B6B393}"/>
            </a:ext>
          </a:extLst>
        </xdr:cNvPr>
        <xdr:cNvSpPr txBox="1"/>
      </xdr:nvSpPr>
      <xdr:spPr>
        <a:xfrm>
          <a:off x="7769038" y="73494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902</xdr:row>
      <xdr:rowOff>0</xdr:rowOff>
    </xdr:from>
    <xdr:ext cx="194454" cy="557466"/>
    <xdr:sp macro="" textlink="">
      <xdr:nvSpPr>
        <xdr:cNvPr id="4018" name="TextBox 4017">
          <a:extLst>
            <a:ext uri="{FF2B5EF4-FFF2-40B4-BE49-F238E27FC236}">
              <a16:creationId xmlns:a16="http://schemas.microsoft.com/office/drawing/2014/main" id="{6A1B1207-83A4-4846-B392-1CF354362EDD}"/>
            </a:ext>
          </a:extLst>
        </xdr:cNvPr>
        <xdr:cNvSpPr txBox="1"/>
      </xdr:nvSpPr>
      <xdr:spPr>
        <a:xfrm>
          <a:off x="7769038" y="73494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902</xdr:row>
      <xdr:rowOff>0</xdr:rowOff>
    </xdr:from>
    <xdr:ext cx="194454" cy="557466"/>
    <xdr:sp macro="" textlink="">
      <xdr:nvSpPr>
        <xdr:cNvPr id="4019" name="TextBox 4018">
          <a:extLst>
            <a:ext uri="{FF2B5EF4-FFF2-40B4-BE49-F238E27FC236}">
              <a16:creationId xmlns:a16="http://schemas.microsoft.com/office/drawing/2014/main" id="{6254A7EB-4E2A-4FB9-A398-10724CD99461}"/>
            </a:ext>
          </a:extLst>
        </xdr:cNvPr>
        <xdr:cNvSpPr txBox="1"/>
      </xdr:nvSpPr>
      <xdr:spPr>
        <a:xfrm>
          <a:off x="7769038" y="73494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903</xdr:row>
      <xdr:rowOff>0</xdr:rowOff>
    </xdr:from>
    <xdr:ext cx="194454" cy="557466"/>
    <xdr:sp macro="" textlink="">
      <xdr:nvSpPr>
        <xdr:cNvPr id="4020" name="TextBox 4019">
          <a:extLst>
            <a:ext uri="{FF2B5EF4-FFF2-40B4-BE49-F238E27FC236}">
              <a16:creationId xmlns:a16="http://schemas.microsoft.com/office/drawing/2014/main" id="{19741FFC-8935-4CE1-8353-0624F9DC6195}"/>
            </a:ext>
          </a:extLst>
        </xdr:cNvPr>
        <xdr:cNvSpPr txBox="1"/>
      </xdr:nvSpPr>
      <xdr:spPr>
        <a:xfrm>
          <a:off x="7749988" y="75590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903</xdr:row>
      <xdr:rowOff>0</xdr:rowOff>
    </xdr:from>
    <xdr:ext cx="194454" cy="557466"/>
    <xdr:sp macro="" textlink="">
      <xdr:nvSpPr>
        <xdr:cNvPr id="4021" name="TextBox 4020">
          <a:extLst>
            <a:ext uri="{FF2B5EF4-FFF2-40B4-BE49-F238E27FC236}">
              <a16:creationId xmlns:a16="http://schemas.microsoft.com/office/drawing/2014/main" id="{4A7F58E7-FDBA-46AE-8833-49E530674272}"/>
            </a:ext>
          </a:extLst>
        </xdr:cNvPr>
        <xdr:cNvSpPr txBox="1"/>
      </xdr:nvSpPr>
      <xdr:spPr>
        <a:xfrm>
          <a:off x="7769038" y="75590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903</xdr:row>
      <xdr:rowOff>0</xdr:rowOff>
    </xdr:from>
    <xdr:ext cx="194454" cy="557466"/>
    <xdr:sp macro="" textlink="">
      <xdr:nvSpPr>
        <xdr:cNvPr id="4022" name="TextBox 4021">
          <a:extLst>
            <a:ext uri="{FF2B5EF4-FFF2-40B4-BE49-F238E27FC236}">
              <a16:creationId xmlns:a16="http://schemas.microsoft.com/office/drawing/2014/main" id="{30845CFD-ADF2-4643-9B8D-4A6F0A51032A}"/>
            </a:ext>
          </a:extLst>
        </xdr:cNvPr>
        <xdr:cNvSpPr txBox="1"/>
      </xdr:nvSpPr>
      <xdr:spPr>
        <a:xfrm>
          <a:off x="7769038" y="75590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903</xdr:row>
      <xdr:rowOff>0</xdr:rowOff>
    </xdr:from>
    <xdr:ext cx="194454" cy="557466"/>
    <xdr:sp macro="" textlink="">
      <xdr:nvSpPr>
        <xdr:cNvPr id="4023" name="TextBox 4022">
          <a:extLst>
            <a:ext uri="{FF2B5EF4-FFF2-40B4-BE49-F238E27FC236}">
              <a16:creationId xmlns:a16="http://schemas.microsoft.com/office/drawing/2014/main" id="{4F5E03A7-C8D4-4347-9A77-234CE8685445}"/>
            </a:ext>
          </a:extLst>
        </xdr:cNvPr>
        <xdr:cNvSpPr txBox="1"/>
      </xdr:nvSpPr>
      <xdr:spPr>
        <a:xfrm>
          <a:off x="7769038" y="75590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903</xdr:row>
      <xdr:rowOff>0</xdr:rowOff>
    </xdr:from>
    <xdr:ext cx="194454" cy="557466"/>
    <xdr:sp macro="" textlink="">
      <xdr:nvSpPr>
        <xdr:cNvPr id="4024" name="TextBox 4023">
          <a:extLst>
            <a:ext uri="{FF2B5EF4-FFF2-40B4-BE49-F238E27FC236}">
              <a16:creationId xmlns:a16="http://schemas.microsoft.com/office/drawing/2014/main" id="{47F779A0-ECF6-474A-B561-C4CB4393814C}"/>
            </a:ext>
          </a:extLst>
        </xdr:cNvPr>
        <xdr:cNvSpPr txBox="1"/>
      </xdr:nvSpPr>
      <xdr:spPr>
        <a:xfrm>
          <a:off x="7769038" y="75590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903</xdr:row>
      <xdr:rowOff>0</xdr:rowOff>
    </xdr:from>
    <xdr:ext cx="194454" cy="557466"/>
    <xdr:sp macro="" textlink="">
      <xdr:nvSpPr>
        <xdr:cNvPr id="4025" name="TextBox 4024">
          <a:extLst>
            <a:ext uri="{FF2B5EF4-FFF2-40B4-BE49-F238E27FC236}">
              <a16:creationId xmlns:a16="http://schemas.microsoft.com/office/drawing/2014/main" id="{8DD02A2D-FFAC-4F17-804C-28E11E3A99E8}"/>
            </a:ext>
          </a:extLst>
        </xdr:cNvPr>
        <xdr:cNvSpPr txBox="1"/>
      </xdr:nvSpPr>
      <xdr:spPr>
        <a:xfrm>
          <a:off x="7769038" y="75590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903</xdr:row>
      <xdr:rowOff>0</xdr:rowOff>
    </xdr:from>
    <xdr:ext cx="194454" cy="557466"/>
    <xdr:sp macro="" textlink="">
      <xdr:nvSpPr>
        <xdr:cNvPr id="4026" name="TextBox 4025">
          <a:extLst>
            <a:ext uri="{FF2B5EF4-FFF2-40B4-BE49-F238E27FC236}">
              <a16:creationId xmlns:a16="http://schemas.microsoft.com/office/drawing/2014/main" id="{3221DCB4-B235-4741-A66E-F48448D027D2}"/>
            </a:ext>
          </a:extLst>
        </xdr:cNvPr>
        <xdr:cNvSpPr txBox="1"/>
      </xdr:nvSpPr>
      <xdr:spPr>
        <a:xfrm>
          <a:off x="7769038" y="75590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904</xdr:row>
      <xdr:rowOff>0</xdr:rowOff>
    </xdr:from>
    <xdr:ext cx="194454" cy="557466"/>
    <xdr:sp macro="" textlink="">
      <xdr:nvSpPr>
        <xdr:cNvPr id="4027" name="TextBox 4026">
          <a:extLst>
            <a:ext uri="{FF2B5EF4-FFF2-40B4-BE49-F238E27FC236}">
              <a16:creationId xmlns:a16="http://schemas.microsoft.com/office/drawing/2014/main" id="{3C3EF57F-7DDC-4762-8AF5-A0B5B4EE12F7}"/>
            </a:ext>
          </a:extLst>
        </xdr:cNvPr>
        <xdr:cNvSpPr txBox="1"/>
      </xdr:nvSpPr>
      <xdr:spPr>
        <a:xfrm>
          <a:off x="7749988" y="77685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904</xdr:row>
      <xdr:rowOff>0</xdr:rowOff>
    </xdr:from>
    <xdr:ext cx="194454" cy="557466"/>
    <xdr:sp macro="" textlink="">
      <xdr:nvSpPr>
        <xdr:cNvPr id="4028" name="TextBox 4027">
          <a:extLst>
            <a:ext uri="{FF2B5EF4-FFF2-40B4-BE49-F238E27FC236}">
              <a16:creationId xmlns:a16="http://schemas.microsoft.com/office/drawing/2014/main" id="{77E11805-D736-4633-A7A8-B5E3AEDDBF70}"/>
            </a:ext>
          </a:extLst>
        </xdr:cNvPr>
        <xdr:cNvSpPr txBox="1"/>
      </xdr:nvSpPr>
      <xdr:spPr>
        <a:xfrm>
          <a:off x="7769038" y="77685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904</xdr:row>
      <xdr:rowOff>0</xdr:rowOff>
    </xdr:from>
    <xdr:ext cx="194454" cy="557466"/>
    <xdr:sp macro="" textlink="">
      <xdr:nvSpPr>
        <xdr:cNvPr id="4029" name="TextBox 4028">
          <a:extLst>
            <a:ext uri="{FF2B5EF4-FFF2-40B4-BE49-F238E27FC236}">
              <a16:creationId xmlns:a16="http://schemas.microsoft.com/office/drawing/2014/main" id="{A120B1D3-BC1C-41C1-B9BC-890F4501F231}"/>
            </a:ext>
          </a:extLst>
        </xdr:cNvPr>
        <xdr:cNvSpPr txBox="1"/>
      </xdr:nvSpPr>
      <xdr:spPr>
        <a:xfrm>
          <a:off x="7769038" y="77685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904</xdr:row>
      <xdr:rowOff>0</xdr:rowOff>
    </xdr:from>
    <xdr:ext cx="194454" cy="557466"/>
    <xdr:sp macro="" textlink="">
      <xdr:nvSpPr>
        <xdr:cNvPr id="4030" name="TextBox 4029">
          <a:extLst>
            <a:ext uri="{FF2B5EF4-FFF2-40B4-BE49-F238E27FC236}">
              <a16:creationId xmlns:a16="http://schemas.microsoft.com/office/drawing/2014/main" id="{3759D878-441C-4DB8-9F3C-51E57AF74DF9}"/>
            </a:ext>
          </a:extLst>
        </xdr:cNvPr>
        <xdr:cNvSpPr txBox="1"/>
      </xdr:nvSpPr>
      <xdr:spPr>
        <a:xfrm>
          <a:off x="7769038" y="77685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904</xdr:row>
      <xdr:rowOff>0</xdr:rowOff>
    </xdr:from>
    <xdr:ext cx="194454" cy="557466"/>
    <xdr:sp macro="" textlink="">
      <xdr:nvSpPr>
        <xdr:cNvPr id="4031" name="TextBox 4030">
          <a:extLst>
            <a:ext uri="{FF2B5EF4-FFF2-40B4-BE49-F238E27FC236}">
              <a16:creationId xmlns:a16="http://schemas.microsoft.com/office/drawing/2014/main" id="{D4ACD023-13DE-40F2-A1D7-45C4E740D733}"/>
            </a:ext>
          </a:extLst>
        </xdr:cNvPr>
        <xdr:cNvSpPr txBox="1"/>
      </xdr:nvSpPr>
      <xdr:spPr>
        <a:xfrm>
          <a:off x="7769038" y="77685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904</xdr:row>
      <xdr:rowOff>0</xdr:rowOff>
    </xdr:from>
    <xdr:ext cx="194454" cy="557466"/>
    <xdr:sp macro="" textlink="">
      <xdr:nvSpPr>
        <xdr:cNvPr id="4032" name="TextBox 4031">
          <a:extLst>
            <a:ext uri="{FF2B5EF4-FFF2-40B4-BE49-F238E27FC236}">
              <a16:creationId xmlns:a16="http://schemas.microsoft.com/office/drawing/2014/main" id="{37F45CA9-7C09-47E8-9B23-93D13BBD7E8B}"/>
            </a:ext>
          </a:extLst>
        </xdr:cNvPr>
        <xdr:cNvSpPr txBox="1"/>
      </xdr:nvSpPr>
      <xdr:spPr>
        <a:xfrm>
          <a:off x="7769038" y="77685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904</xdr:row>
      <xdr:rowOff>0</xdr:rowOff>
    </xdr:from>
    <xdr:ext cx="194454" cy="557466"/>
    <xdr:sp macro="" textlink="">
      <xdr:nvSpPr>
        <xdr:cNvPr id="4033" name="TextBox 4032">
          <a:extLst>
            <a:ext uri="{FF2B5EF4-FFF2-40B4-BE49-F238E27FC236}">
              <a16:creationId xmlns:a16="http://schemas.microsoft.com/office/drawing/2014/main" id="{4560559D-6D66-4709-83AC-2644E33D94A4}"/>
            </a:ext>
          </a:extLst>
        </xdr:cNvPr>
        <xdr:cNvSpPr txBox="1"/>
      </xdr:nvSpPr>
      <xdr:spPr>
        <a:xfrm>
          <a:off x="7769038" y="77685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905</xdr:row>
      <xdr:rowOff>0</xdr:rowOff>
    </xdr:from>
    <xdr:ext cx="194454" cy="557466"/>
    <xdr:sp macro="" textlink="">
      <xdr:nvSpPr>
        <xdr:cNvPr id="4034" name="TextBox 4033">
          <a:extLst>
            <a:ext uri="{FF2B5EF4-FFF2-40B4-BE49-F238E27FC236}">
              <a16:creationId xmlns:a16="http://schemas.microsoft.com/office/drawing/2014/main" id="{25A8284B-B93D-44DD-970E-DE4102FB3EB3}"/>
            </a:ext>
          </a:extLst>
        </xdr:cNvPr>
        <xdr:cNvSpPr txBox="1"/>
      </xdr:nvSpPr>
      <xdr:spPr>
        <a:xfrm>
          <a:off x="7749988" y="78447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905</xdr:row>
      <xdr:rowOff>0</xdr:rowOff>
    </xdr:from>
    <xdr:ext cx="194454" cy="557466"/>
    <xdr:sp macro="" textlink="">
      <xdr:nvSpPr>
        <xdr:cNvPr id="4035" name="TextBox 4034">
          <a:extLst>
            <a:ext uri="{FF2B5EF4-FFF2-40B4-BE49-F238E27FC236}">
              <a16:creationId xmlns:a16="http://schemas.microsoft.com/office/drawing/2014/main" id="{597A0C93-0891-4FAA-85E2-8A1D2DFACF9E}"/>
            </a:ext>
          </a:extLst>
        </xdr:cNvPr>
        <xdr:cNvSpPr txBox="1"/>
      </xdr:nvSpPr>
      <xdr:spPr>
        <a:xfrm>
          <a:off x="7769038" y="78447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905</xdr:row>
      <xdr:rowOff>0</xdr:rowOff>
    </xdr:from>
    <xdr:ext cx="194454" cy="557466"/>
    <xdr:sp macro="" textlink="">
      <xdr:nvSpPr>
        <xdr:cNvPr id="4036" name="TextBox 4035">
          <a:extLst>
            <a:ext uri="{FF2B5EF4-FFF2-40B4-BE49-F238E27FC236}">
              <a16:creationId xmlns:a16="http://schemas.microsoft.com/office/drawing/2014/main" id="{11C5E440-2C07-43EC-9403-60D0BA7AC652}"/>
            </a:ext>
          </a:extLst>
        </xdr:cNvPr>
        <xdr:cNvSpPr txBox="1"/>
      </xdr:nvSpPr>
      <xdr:spPr>
        <a:xfrm>
          <a:off x="7769038" y="78447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905</xdr:row>
      <xdr:rowOff>0</xdr:rowOff>
    </xdr:from>
    <xdr:ext cx="194454" cy="557466"/>
    <xdr:sp macro="" textlink="">
      <xdr:nvSpPr>
        <xdr:cNvPr id="4037" name="TextBox 4036">
          <a:extLst>
            <a:ext uri="{FF2B5EF4-FFF2-40B4-BE49-F238E27FC236}">
              <a16:creationId xmlns:a16="http://schemas.microsoft.com/office/drawing/2014/main" id="{7D86C32F-CC98-4B24-B743-0C2E0F9F726A}"/>
            </a:ext>
          </a:extLst>
        </xdr:cNvPr>
        <xdr:cNvSpPr txBox="1"/>
      </xdr:nvSpPr>
      <xdr:spPr>
        <a:xfrm>
          <a:off x="7769038" y="78447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905</xdr:row>
      <xdr:rowOff>0</xdr:rowOff>
    </xdr:from>
    <xdr:ext cx="194454" cy="557466"/>
    <xdr:sp macro="" textlink="">
      <xdr:nvSpPr>
        <xdr:cNvPr id="4038" name="TextBox 4037">
          <a:extLst>
            <a:ext uri="{FF2B5EF4-FFF2-40B4-BE49-F238E27FC236}">
              <a16:creationId xmlns:a16="http://schemas.microsoft.com/office/drawing/2014/main" id="{FF05E5B8-3753-405C-8437-EB660B62C49B}"/>
            </a:ext>
          </a:extLst>
        </xdr:cNvPr>
        <xdr:cNvSpPr txBox="1"/>
      </xdr:nvSpPr>
      <xdr:spPr>
        <a:xfrm>
          <a:off x="7769038" y="78447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905</xdr:row>
      <xdr:rowOff>0</xdr:rowOff>
    </xdr:from>
    <xdr:ext cx="194454" cy="557466"/>
    <xdr:sp macro="" textlink="">
      <xdr:nvSpPr>
        <xdr:cNvPr id="4039" name="TextBox 4038">
          <a:extLst>
            <a:ext uri="{FF2B5EF4-FFF2-40B4-BE49-F238E27FC236}">
              <a16:creationId xmlns:a16="http://schemas.microsoft.com/office/drawing/2014/main" id="{751B6891-2B4B-4F11-9351-B20B22D02D19}"/>
            </a:ext>
          </a:extLst>
        </xdr:cNvPr>
        <xdr:cNvSpPr txBox="1"/>
      </xdr:nvSpPr>
      <xdr:spPr>
        <a:xfrm>
          <a:off x="7769038" y="78447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905</xdr:row>
      <xdr:rowOff>0</xdr:rowOff>
    </xdr:from>
    <xdr:ext cx="194454" cy="557466"/>
    <xdr:sp macro="" textlink="">
      <xdr:nvSpPr>
        <xdr:cNvPr id="4040" name="TextBox 4039">
          <a:extLst>
            <a:ext uri="{FF2B5EF4-FFF2-40B4-BE49-F238E27FC236}">
              <a16:creationId xmlns:a16="http://schemas.microsoft.com/office/drawing/2014/main" id="{141DD947-94E5-4630-BB3F-132534A16C3B}"/>
            </a:ext>
          </a:extLst>
        </xdr:cNvPr>
        <xdr:cNvSpPr txBox="1"/>
      </xdr:nvSpPr>
      <xdr:spPr>
        <a:xfrm>
          <a:off x="7769038" y="78447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906</xdr:row>
      <xdr:rowOff>0</xdr:rowOff>
    </xdr:from>
    <xdr:ext cx="194454" cy="557466"/>
    <xdr:sp macro="" textlink="">
      <xdr:nvSpPr>
        <xdr:cNvPr id="4041" name="TextBox 4040">
          <a:extLst>
            <a:ext uri="{FF2B5EF4-FFF2-40B4-BE49-F238E27FC236}">
              <a16:creationId xmlns:a16="http://schemas.microsoft.com/office/drawing/2014/main" id="{A6839D5B-CAEC-4C23-884C-E7FD06732CBC}"/>
            </a:ext>
          </a:extLst>
        </xdr:cNvPr>
        <xdr:cNvSpPr txBox="1"/>
      </xdr:nvSpPr>
      <xdr:spPr>
        <a:xfrm>
          <a:off x="7749988" y="79209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906</xdr:row>
      <xdr:rowOff>0</xdr:rowOff>
    </xdr:from>
    <xdr:ext cx="194454" cy="557466"/>
    <xdr:sp macro="" textlink="">
      <xdr:nvSpPr>
        <xdr:cNvPr id="4042" name="TextBox 4041">
          <a:extLst>
            <a:ext uri="{FF2B5EF4-FFF2-40B4-BE49-F238E27FC236}">
              <a16:creationId xmlns:a16="http://schemas.microsoft.com/office/drawing/2014/main" id="{011C28EA-736B-4D4D-8417-B9E6CA8E977B}"/>
            </a:ext>
          </a:extLst>
        </xdr:cNvPr>
        <xdr:cNvSpPr txBox="1"/>
      </xdr:nvSpPr>
      <xdr:spPr>
        <a:xfrm>
          <a:off x="7769038" y="79209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906</xdr:row>
      <xdr:rowOff>0</xdr:rowOff>
    </xdr:from>
    <xdr:ext cx="194454" cy="557466"/>
    <xdr:sp macro="" textlink="">
      <xdr:nvSpPr>
        <xdr:cNvPr id="4043" name="TextBox 4042">
          <a:extLst>
            <a:ext uri="{FF2B5EF4-FFF2-40B4-BE49-F238E27FC236}">
              <a16:creationId xmlns:a16="http://schemas.microsoft.com/office/drawing/2014/main" id="{F250392E-F7F9-49AE-985A-85CD0ADEC08E}"/>
            </a:ext>
          </a:extLst>
        </xdr:cNvPr>
        <xdr:cNvSpPr txBox="1"/>
      </xdr:nvSpPr>
      <xdr:spPr>
        <a:xfrm>
          <a:off x="7769038" y="79209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906</xdr:row>
      <xdr:rowOff>0</xdr:rowOff>
    </xdr:from>
    <xdr:ext cx="194454" cy="557466"/>
    <xdr:sp macro="" textlink="">
      <xdr:nvSpPr>
        <xdr:cNvPr id="4044" name="TextBox 4043">
          <a:extLst>
            <a:ext uri="{FF2B5EF4-FFF2-40B4-BE49-F238E27FC236}">
              <a16:creationId xmlns:a16="http://schemas.microsoft.com/office/drawing/2014/main" id="{4D13162D-4597-44AD-9B39-D80A24FCB0E5}"/>
            </a:ext>
          </a:extLst>
        </xdr:cNvPr>
        <xdr:cNvSpPr txBox="1"/>
      </xdr:nvSpPr>
      <xdr:spPr>
        <a:xfrm>
          <a:off x="7769038" y="79209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906</xdr:row>
      <xdr:rowOff>0</xdr:rowOff>
    </xdr:from>
    <xdr:ext cx="194454" cy="557466"/>
    <xdr:sp macro="" textlink="">
      <xdr:nvSpPr>
        <xdr:cNvPr id="4045" name="TextBox 4044">
          <a:extLst>
            <a:ext uri="{FF2B5EF4-FFF2-40B4-BE49-F238E27FC236}">
              <a16:creationId xmlns:a16="http://schemas.microsoft.com/office/drawing/2014/main" id="{535E274E-6534-4A6E-891B-74874CE0BAC1}"/>
            </a:ext>
          </a:extLst>
        </xdr:cNvPr>
        <xdr:cNvSpPr txBox="1"/>
      </xdr:nvSpPr>
      <xdr:spPr>
        <a:xfrm>
          <a:off x="7769038" y="79209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906</xdr:row>
      <xdr:rowOff>0</xdr:rowOff>
    </xdr:from>
    <xdr:ext cx="194454" cy="557466"/>
    <xdr:sp macro="" textlink="">
      <xdr:nvSpPr>
        <xdr:cNvPr id="4046" name="TextBox 4045">
          <a:extLst>
            <a:ext uri="{FF2B5EF4-FFF2-40B4-BE49-F238E27FC236}">
              <a16:creationId xmlns:a16="http://schemas.microsoft.com/office/drawing/2014/main" id="{B53EF091-01FA-4E1F-ACBA-95F61CCED634}"/>
            </a:ext>
          </a:extLst>
        </xdr:cNvPr>
        <xdr:cNvSpPr txBox="1"/>
      </xdr:nvSpPr>
      <xdr:spPr>
        <a:xfrm>
          <a:off x="7769038" y="79209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906</xdr:row>
      <xdr:rowOff>0</xdr:rowOff>
    </xdr:from>
    <xdr:ext cx="194454" cy="557466"/>
    <xdr:sp macro="" textlink="">
      <xdr:nvSpPr>
        <xdr:cNvPr id="4047" name="TextBox 4046">
          <a:extLst>
            <a:ext uri="{FF2B5EF4-FFF2-40B4-BE49-F238E27FC236}">
              <a16:creationId xmlns:a16="http://schemas.microsoft.com/office/drawing/2014/main" id="{51A27074-E4C7-461C-BA0F-5893F1C769DF}"/>
            </a:ext>
          </a:extLst>
        </xdr:cNvPr>
        <xdr:cNvSpPr txBox="1"/>
      </xdr:nvSpPr>
      <xdr:spPr>
        <a:xfrm>
          <a:off x="7769038" y="79209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907</xdr:row>
      <xdr:rowOff>0</xdr:rowOff>
    </xdr:from>
    <xdr:ext cx="194454" cy="557466"/>
    <xdr:sp macro="" textlink="">
      <xdr:nvSpPr>
        <xdr:cNvPr id="4048" name="TextBox 4047">
          <a:extLst>
            <a:ext uri="{FF2B5EF4-FFF2-40B4-BE49-F238E27FC236}">
              <a16:creationId xmlns:a16="http://schemas.microsoft.com/office/drawing/2014/main" id="{AD519E01-8364-407F-B003-6A6A7CF07EA2}"/>
            </a:ext>
          </a:extLst>
        </xdr:cNvPr>
        <xdr:cNvSpPr txBox="1"/>
      </xdr:nvSpPr>
      <xdr:spPr>
        <a:xfrm>
          <a:off x="7749988" y="80352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907</xdr:row>
      <xdr:rowOff>0</xdr:rowOff>
    </xdr:from>
    <xdr:ext cx="194454" cy="557466"/>
    <xdr:sp macro="" textlink="">
      <xdr:nvSpPr>
        <xdr:cNvPr id="4049" name="TextBox 4048">
          <a:extLst>
            <a:ext uri="{FF2B5EF4-FFF2-40B4-BE49-F238E27FC236}">
              <a16:creationId xmlns:a16="http://schemas.microsoft.com/office/drawing/2014/main" id="{885847EC-EFEC-4FA6-B539-1D813DB3F651}"/>
            </a:ext>
          </a:extLst>
        </xdr:cNvPr>
        <xdr:cNvSpPr txBox="1"/>
      </xdr:nvSpPr>
      <xdr:spPr>
        <a:xfrm>
          <a:off x="7769038" y="80352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907</xdr:row>
      <xdr:rowOff>0</xdr:rowOff>
    </xdr:from>
    <xdr:ext cx="194454" cy="557466"/>
    <xdr:sp macro="" textlink="">
      <xdr:nvSpPr>
        <xdr:cNvPr id="4050" name="TextBox 4049">
          <a:extLst>
            <a:ext uri="{FF2B5EF4-FFF2-40B4-BE49-F238E27FC236}">
              <a16:creationId xmlns:a16="http://schemas.microsoft.com/office/drawing/2014/main" id="{75CFAE40-9DC2-4743-AD9F-6F190AD4F3AB}"/>
            </a:ext>
          </a:extLst>
        </xdr:cNvPr>
        <xdr:cNvSpPr txBox="1"/>
      </xdr:nvSpPr>
      <xdr:spPr>
        <a:xfrm>
          <a:off x="7769038" y="80352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907</xdr:row>
      <xdr:rowOff>0</xdr:rowOff>
    </xdr:from>
    <xdr:ext cx="194454" cy="557466"/>
    <xdr:sp macro="" textlink="">
      <xdr:nvSpPr>
        <xdr:cNvPr id="4051" name="TextBox 4050">
          <a:extLst>
            <a:ext uri="{FF2B5EF4-FFF2-40B4-BE49-F238E27FC236}">
              <a16:creationId xmlns:a16="http://schemas.microsoft.com/office/drawing/2014/main" id="{F3566D5F-F540-4DED-B5F0-18DC87980062}"/>
            </a:ext>
          </a:extLst>
        </xdr:cNvPr>
        <xdr:cNvSpPr txBox="1"/>
      </xdr:nvSpPr>
      <xdr:spPr>
        <a:xfrm>
          <a:off x="7769038" y="80352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907</xdr:row>
      <xdr:rowOff>0</xdr:rowOff>
    </xdr:from>
    <xdr:ext cx="194454" cy="557466"/>
    <xdr:sp macro="" textlink="">
      <xdr:nvSpPr>
        <xdr:cNvPr id="4052" name="TextBox 4051">
          <a:extLst>
            <a:ext uri="{FF2B5EF4-FFF2-40B4-BE49-F238E27FC236}">
              <a16:creationId xmlns:a16="http://schemas.microsoft.com/office/drawing/2014/main" id="{8B513709-0FD9-4D2E-AA1A-84B97987713B}"/>
            </a:ext>
          </a:extLst>
        </xdr:cNvPr>
        <xdr:cNvSpPr txBox="1"/>
      </xdr:nvSpPr>
      <xdr:spPr>
        <a:xfrm>
          <a:off x="7769038" y="80352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907</xdr:row>
      <xdr:rowOff>0</xdr:rowOff>
    </xdr:from>
    <xdr:ext cx="194454" cy="557466"/>
    <xdr:sp macro="" textlink="">
      <xdr:nvSpPr>
        <xdr:cNvPr id="4053" name="TextBox 4052">
          <a:extLst>
            <a:ext uri="{FF2B5EF4-FFF2-40B4-BE49-F238E27FC236}">
              <a16:creationId xmlns:a16="http://schemas.microsoft.com/office/drawing/2014/main" id="{A0AC4438-C0E0-4649-B386-8F7B0776B703}"/>
            </a:ext>
          </a:extLst>
        </xdr:cNvPr>
        <xdr:cNvSpPr txBox="1"/>
      </xdr:nvSpPr>
      <xdr:spPr>
        <a:xfrm>
          <a:off x="7769038" y="80352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907</xdr:row>
      <xdr:rowOff>0</xdr:rowOff>
    </xdr:from>
    <xdr:ext cx="194454" cy="557466"/>
    <xdr:sp macro="" textlink="">
      <xdr:nvSpPr>
        <xdr:cNvPr id="4054" name="TextBox 4053">
          <a:extLst>
            <a:ext uri="{FF2B5EF4-FFF2-40B4-BE49-F238E27FC236}">
              <a16:creationId xmlns:a16="http://schemas.microsoft.com/office/drawing/2014/main" id="{C1346B56-90C6-49E5-A0B8-284BD14BC19E}"/>
            </a:ext>
          </a:extLst>
        </xdr:cNvPr>
        <xdr:cNvSpPr txBox="1"/>
      </xdr:nvSpPr>
      <xdr:spPr>
        <a:xfrm>
          <a:off x="7769038" y="80352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908</xdr:row>
      <xdr:rowOff>0</xdr:rowOff>
    </xdr:from>
    <xdr:ext cx="194454" cy="557466"/>
    <xdr:sp macro="" textlink="">
      <xdr:nvSpPr>
        <xdr:cNvPr id="4055" name="TextBox 4054">
          <a:extLst>
            <a:ext uri="{FF2B5EF4-FFF2-40B4-BE49-F238E27FC236}">
              <a16:creationId xmlns:a16="http://schemas.microsoft.com/office/drawing/2014/main" id="{E1A764CB-DA18-4E51-AEC5-85E12575E4FD}"/>
            </a:ext>
          </a:extLst>
        </xdr:cNvPr>
        <xdr:cNvSpPr txBox="1"/>
      </xdr:nvSpPr>
      <xdr:spPr>
        <a:xfrm>
          <a:off x="7749988" y="81114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908</xdr:row>
      <xdr:rowOff>0</xdr:rowOff>
    </xdr:from>
    <xdr:ext cx="194454" cy="557466"/>
    <xdr:sp macro="" textlink="">
      <xdr:nvSpPr>
        <xdr:cNvPr id="4056" name="TextBox 4055">
          <a:extLst>
            <a:ext uri="{FF2B5EF4-FFF2-40B4-BE49-F238E27FC236}">
              <a16:creationId xmlns:a16="http://schemas.microsoft.com/office/drawing/2014/main" id="{AD5323BD-DE63-4DD2-A872-0FAB4A7578E1}"/>
            </a:ext>
          </a:extLst>
        </xdr:cNvPr>
        <xdr:cNvSpPr txBox="1"/>
      </xdr:nvSpPr>
      <xdr:spPr>
        <a:xfrm>
          <a:off x="7769038" y="81114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908</xdr:row>
      <xdr:rowOff>0</xdr:rowOff>
    </xdr:from>
    <xdr:ext cx="194454" cy="557466"/>
    <xdr:sp macro="" textlink="">
      <xdr:nvSpPr>
        <xdr:cNvPr id="4057" name="TextBox 4056">
          <a:extLst>
            <a:ext uri="{FF2B5EF4-FFF2-40B4-BE49-F238E27FC236}">
              <a16:creationId xmlns:a16="http://schemas.microsoft.com/office/drawing/2014/main" id="{5E190241-FE0E-42DF-9047-A7829AC3F475}"/>
            </a:ext>
          </a:extLst>
        </xdr:cNvPr>
        <xdr:cNvSpPr txBox="1"/>
      </xdr:nvSpPr>
      <xdr:spPr>
        <a:xfrm>
          <a:off x="7769038" y="81114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908</xdr:row>
      <xdr:rowOff>0</xdr:rowOff>
    </xdr:from>
    <xdr:ext cx="194454" cy="557466"/>
    <xdr:sp macro="" textlink="">
      <xdr:nvSpPr>
        <xdr:cNvPr id="4058" name="TextBox 4057">
          <a:extLst>
            <a:ext uri="{FF2B5EF4-FFF2-40B4-BE49-F238E27FC236}">
              <a16:creationId xmlns:a16="http://schemas.microsoft.com/office/drawing/2014/main" id="{F15E80FE-F232-4C77-9909-9A5F6FE2B547}"/>
            </a:ext>
          </a:extLst>
        </xdr:cNvPr>
        <xdr:cNvSpPr txBox="1"/>
      </xdr:nvSpPr>
      <xdr:spPr>
        <a:xfrm>
          <a:off x="7769038" y="81114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908</xdr:row>
      <xdr:rowOff>0</xdr:rowOff>
    </xdr:from>
    <xdr:ext cx="194454" cy="557466"/>
    <xdr:sp macro="" textlink="">
      <xdr:nvSpPr>
        <xdr:cNvPr id="4059" name="TextBox 4058">
          <a:extLst>
            <a:ext uri="{FF2B5EF4-FFF2-40B4-BE49-F238E27FC236}">
              <a16:creationId xmlns:a16="http://schemas.microsoft.com/office/drawing/2014/main" id="{78099202-C1F0-4B16-9ED0-696434DA5D57}"/>
            </a:ext>
          </a:extLst>
        </xdr:cNvPr>
        <xdr:cNvSpPr txBox="1"/>
      </xdr:nvSpPr>
      <xdr:spPr>
        <a:xfrm>
          <a:off x="7769038" y="81114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908</xdr:row>
      <xdr:rowOff>0</xdr:rowOff>
    </xdr:from>
    <xdr:ext cx="194454" cy="557466"/>
    <xdr:sp macro="" textlink="">
      <xdr:nvSpPr>
        <xdr:cNvPr id="4060" name="TextBox 4059">
          <a:extLst>
            <a:ext uri="{FF2B5EF4-FFF2-40B4-BE49-F238E27FC236}">
              <a16:creationId xmlns:a16="http://schemas.microsoft.com/office/drawing/2014/main" id="{2A7BEA61-5CE8-4536-8168-932A58A0D8CA}"/>
            </a:ext>
          </a:extLst>
        </xdr:cNvPr>
        <xdr:cNvSpPr txBox="1"/>
      </xdr:nvSpPr>
      <xdr:spPr>
        <a:xfrm>
          <a:off x="7769038" y="81114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908</xdr:row>
      <xdr:rowOff>0</xdr:rowOff>
    </xdr:from>
    <xdr:ext cx="194454" cy="557466"/>
    <xdr:sp macro="" textlink="">
      <xdr:nvSpPr>
        <xdr:cNvPr id="4061" name="TextBox 4060">
          <a:extLst>
            <a:ext uri="{FF2B5EF4-FFF2-40B4-BE49-F238E27FC236}">
              <a16:creationId xmlns:a16="http://schemas.microsoft.com/office/drawing/2014/main" id="{73A3796B-E1E4-4011-A33B-52BCF8C7F8E7}"/>
            </a:ext>
          </a:extLst>
        </xdr:cNvPr>
        <xdr:cNvSpPr txBox="1"/>
      </xdr:nvSpPr>
      <xdr:spPr>
        <a:xfrm>
          <a:off x="7769038" y="81114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909</xdr:row>
      <xdr:rowOff>0</xdr:rowOff>
    </xdr:from>
    <xdr:ext cx="194454" cy="557466"/>
    <xdr:sp macro="" textlink="">
      <xdr:nvSpPr>
        <xdr:cNvPr id="4062" name="TextBox 4061">
          <a:extLst>
            <a:ext uri="{FF2B5EF4-FFF2-40B4-BE49-F238E27FC236}">
              <a16:creationId xmlns:a16="http://schemas.microsoft.com/office/drawing/2014/main" id="{F65810F9-7C10-49E7-94E3-C9E13EEFBD2E}"/>
            </a:ext>
          </a:extLst>
        </xdr:cNvPr>
        <xdr:cNvSpPr txBox="1"/>
      </xdr:nvSpPr>
      <xdr:spPr>
        <a:xfrm>
          <a:off x="7749988" y="81876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909</xdr:row>
      <xdr:rowOff>0</xdr:rowOff>
    </xdr:from>
    <xdr:ext cx="194454" cy="557466"/>
    <xdr:sp macro="" textlink="">
      <xdr:nvSpPr>
        <xdr:cNvPr id="4063" name="TextBox 4062">
          <a:extLst>
            <a:ext uri="{FF2B5EF4-FFF2-40B4-BE49-F238E27FC236}">
              <a16:creationId xmlns:a16="http://schemas.microsoft.com/office/drawing/2014/main" id="{A6BED993-186A-4F36-A8AF-949D7F2C6A6A}"/>
            </a:ext>
          </a:extLst>
        </xdr:cNvPr>
        <xdr:cNvSpPr txBox="1"/>
      </xdr:nvSpPr>
      <xdr:spPr>
        <a:xfrm>
          <a:off x="7769038" y="81876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909</xdr:row>
      <xdr:rowOff>0</xdr:rowOff>
    </xdr:from>
    <xdr:ext cx="194454" cy="557466"/>
    <xdr:sp macro="" textlink="">
      <xdr:nvSpPr>
        <xdr:cNvPr id="4064" name="TextBox 4063">
          <a:extLst>
            <a:ext uri="{FF2B5EF4-FFF2-40B4-BE49-F238E27FC236}">
              <a16:creationId xmlns:a16="http://schemas.microsoft.com/office/drawing/2014/main" id="{A90C87CB-FD63-412F-9B29-D47FF99A2C8D}"/>
            </a:ext>
          </a:extLst>
        </xdr:cNvPr>
        <xdr:cNvSpPr txBox="1"/>
      </xdr:nvSpPr>
      <xdr:spPr>
        <a:xfrm>
          <a:off x="7769038" y="81876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909</xdr:row>
      <xdr:rowOff>0</xdr:rowOff>
    </xdr:from>
    <xdr:ext cx="194454" cy="557466"/>
    <xdr:sp macro="" textlink="">
      <xdr:nvSpPr>
        <xdr:cNvPr id="4065" name="TextBox 4064">
          <a:extLst>
            <a:ext uri="{FF2B5EF4-FFF2-40B4-BE49-F238E27FC236}">
              <a16:creationId xmlns:a16="http://schemas.microsoft.com/office/drawing/2014/main" id="{AFB4AD20-A04D-400F-8818-49A31DEB598D}"/>
            </a:ext>
          </a:extLst>
        </xdr:cNvPr>
        <xdr:cNvSpPr txBox="1"/>
      </xdr:nvSpPr>
      <xdr:spPr>
        <a:xfrm>
          <a:off x="7769038" y="81876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909</xdr:row>
      <xdr:rowOff>0</xdr:rowOff>
    </xdr:from>
    <xdr:ext cx="194454" cy="557466"/>
    <xdr:sp macro="" textlink="">
      <xdr:nvSpPr>
        <xdr:cNvPr id="4066" name="TextBox 4065">
          <a:extLst>
            <a:ext uri="{FF2B5EF4-FFF2-40B4-BE49-F238E27FC236}">
              <a16:creationId xmlns:a16="http://schemas.microsoft.com/office/drawing/2014/main" id="{3250C025-BB2D-45C6-B09E-34C4ED78941A}"/>
            </a:ext>
          </a:extLst>
        </xdr:cNvPr>
        <xdr:cNvSpPr txBox="1"/>
      </xdr:nvSpPr>
      <xdr:spPr>
        <a:xfrm>
          <a:off x="7769038" y="81876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909</xdr:row>
      <xdr:rowOff>0</xdr:rowOff>
    </xdr:from>
    <xdr:ext cx="194454" cy="557466"/>
    <xdr:sp macro="" textlink="">
      <xdr:nvSpPr>
        <xdr:cNvPr id="4067" name="TextBox 4066">
          <a:extLst>
            <a:ext uri="{FF2B5EF4-FFF2-40B4-BE49-F238E27FC236}">
              <a16:creationId xmlns:a16="http://schemas.microsoft.com/office/drawing/2014/main" id="{B029CFB0-9B9F-4C10-83FD-05F00A5A8EB2}"/>
            </a:ext>
          </a:extLst>
        </xdr:cNvPr>
        <xdr:cNvSpPr txBox="1"/>
      </xdr:nvSpPr>
      <xdr:spPr>
        <a:xfrm>
          <a:off x="7769038" y="81876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909</xdr:row>
      <xdr:rowOff>0</xdr:rowOff>
    </xdr:from>
    <xdr:ext cx="194454" cy="557466"/>
    <xdr:sp macro="" textlink="">
      <xdr:nvSpPr>
        <xdr:cNvPr id="4068" name="TextBox 4067">
          <a:extLst>
            <a:ext uri="{FF2B5EF4-FFF2-40B4-BE49-F238E27FC236}">
              <a16:creationId xmlns:a16="http://schemas.microsoft.com/office/drawing/2014/main" id="{84DAB203-F21A-41E0-8E20-B5CC82D7096D}"/>
            </a:ext>
          </a:extLst>
        </xdr:cNvPr>
        <xdr:cNvSpPr txBox="1"/>
      </xdr:nvSpPr>
      <xdr:spPr>
        <a:xfrm>
          <a:off x="7769038" y="81876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910</xdr:row>
      <xdr:rowOff>0</xdr:rowOff>
    </xdr:from>
    <xdr:ext cx="194454" cy="557466"/>
    <xdr:sp macro="" textlink="">
      <xdr:nvSpPr>
        <xdr:cNvPr id="4069" name="TextBox 4068">
          <a:extLst>
            <a:ext uri="{FF2B5EF4-FFF2-40B4-BE49-F238E27FC236}">
              <a16:creationId xmlns:a16="http://schemas.microsoft.com/office/drawing/2014/main" id="{3DE89C37-AD13-4F8F-B38E-703CD606E0A3}"/>
            </a:ext>
          </a:extLst>
        </xdr:cNvPr>
        <xdr:cNvSpPr txBox="1"/>
      </xdr:nvSpPr>
      <xdr:spPr>
        <a:xfrm>
          <a:off x="7749988" y="8263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910</xdr:row>
      <xdr:rowOff>0</xdr:rowOff>
    </xdr:from>
    <xdr:ext cx="194454" cy="557466"/>
    <xdr:sp macro="" textlink="">
      <xdr:nvSpPr>
        <xdr:cNvPr id="4070" name="TextBox 4069">
          <a:extLst>
            <a:ext uri="{FF2B5EF4-FFF2-40B4-BE49-F238E27FC236}">
              <a16:creationId xmlns:a16="http://schemas.microsoft.com/office/drawing/2014/main" id="{2FA4340A-9BDB-4C72-8DDF-5E82BBF53961}"/>
            </a:ext>
          </a:extLst>
        </xdr:cNvPr>
        <xdr:cNvSpPr txBox="1"/>
      </xdr:nvSpPr>
      <xdr:spPr>
        <a:xfrm>
          <a:off x="7769038" y="8263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910</xdr:row>
      <xdr:rowOff>0</xdr:rowOff>
    </xdr:from>
    <xdr:ext cx="194454" cy="557466"/>
    <xdr:sp macro="" textlink="">
      <xdr:nvSpPr>
        <xdr:cNvPr id="4071" name="TextBox 4070">
          <a:extLst>
            <a:ext uri="{FF2B5EF4-FFF2-40B4-BE49-F238E27FC236}">
              <a16:creationId xmlns:a16="http://schemas.microsoft.com/office/drawing/2014/main" id="{EC89D4A9-90AF-49B6-8FE1-3F33D8F1FB1C}"/>
            </a:ext>
          </a:extLst>
        </xdr:cNvPr>
        <xdr:cNvSpPr txBox="1"/>
      </xdr:nvSpPr>
      <xdr:spPr>
        <a:xfrm>
          <a:off x="7769038" y="8263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910</xdr:row>
      <xdr:rowOff>0</xdr:rowOff>
    </xdr:from>
    <xdr:ext cx="194454" cy="557466"/>
    <xdr:sp macro="" textlink="">
      <xdr:nvSpPr>
        <xdr:cNvPr id="4072" name="TextBox 4071">
          <a:extLst>
            <a:ext uri="{FF2B5EF4-FFF2-40B4-BE49-F238E27FC236}">
              <a16:creationId xmlns:a16="http://schemas.microsoft.com/office/drawing/2014/main" id="{5438D396-1CD5-4E46-86EE-8A18440E67F0}"/>
            </a:ext>
          </a:extLst>
        </xdr:cNvPr>
        <xdr:cNvSpPr txBox="1"/>
      </xdr:nvSpPr>
      <xdr:spPr>
        <a:xfrm>
          <a:off x="7769038" y="8263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910</xdr:row>
      <xdr:rowOff>0</xdr:rowOff>
    </xdr:from>
    <xdr:ext cx="194454" cy="557466"/>
    <xdr:sp macro="" textlink="">
      <xdr:nvSpPr>
        <xdr:cNvPr id="4073" name="TextBox 4072">
          <a:extLst>
            <a:ext uri="{FF2B5EF4-FFF2-40B4-BE49-F238E27FC236}">
              <a16:creationId xmlns:a16="http://schemas.microsoft.com/office/drawing/2014/main" id="{864925C2-400F-4411-A186-375BA71F47AE}"/>
            </a:ext>
          </a:extLst>
        </xdr:cNvPr>
        <xdr:cNvSpPr txBox="1"/>
      </xdr:nvSpPr>
      <xdr:spPr>
        <a:xfrm>
          <a:off x="7769038" y="8263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910</xdr:row>
      <xdr:rowOff>0</xdr:rowOff>
    </xdr:from>
    <xdr:ext cx="194454" cy="557466"/>
    <xdr:sp macro="" textlink="">
      <xdr:nvSpPr>
        <xdr:cNvPr id="4074" name="TextBox 4073">
          <a:extLst>
            <a:ext uri="{FF2B5EF4-FFF2-40B4-BE49-F238E27FC236}">
              <a16:creationId xmlns:a16="http://schemas.microsoft.com/office/drawing/2014/main" id="{C997333D-0C32-4720-81FF-15202C887CA8}"/>
            </a:ext>
          </a:extLst>
        </xdr:cNvPr>
        <xdr:cNvSpPr txBox="1"/>
      </xdr:nvSpPr>
      <xdr:spPr>
        <a:xfrm>
          <a:off x="7769038" y="8263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910</xdr:row>
      <xdr:rowOff>0</xdr:rowOff>
    </xdr:from>
    <xdr:ext cx="194454" cy="557466"/>
    <xdr:sp macro="" textlink="">
      <xdr:nvSpPr>
        <xdr:cNvPr id="4075" name="TextBox 4074">
          <a:extLst>
            <a:ext uri="{FF2B5EF4-FFF2-40B4-BE49-F238E27FC236}">
              <a16:creationId xmlns:a16="http://schemas.microsoft.com/office/drawing/2014/main" id="{DE790990-3D35-4BAC-B0C2-55F18AC0ED9D}"/>
            </a:ext>
          </a:extLst>
        </xdr:cNvPr>
        <xdr:cNvSpPr txBox="1"/>
      </xdr:nvSpPr>
      <xdr:spPr>
        <a:xfrm>
          <a:off x="7769038" y="8263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911</xdr:row>
      <xdr:rowOff>0</xdr:rowOff>
    </xdr:from>
    <xdr:ext cx="194454" cy="557466"/>
    <xdr:sp macro="" textlink="">
      <xdr:nvSpPr>
        <xdr:cNvPr id="4076" name="TextBox 4075">
          <a:extLst>
            <a:ext uri="{FF2B5EF4-FFF2-40B4-BE49-F238E27FC236}">
              <a16:creationId xmlns:a16="http://schemas.microsoft.com/office/drawing/2014/main" id="{115459B7-BCD6-4B34-8621-D1BF36549C6F}"/>
            </a:ext>
          </a:extLst>
        </xdr:cNvPr>
        <xdr:cNvSpPr txBox="1"/>
      </xdr:nvSpPr>
      <xdr:spPr>
        <a:xfrm>
          <a:off x="7749988" y="83400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911</xdr:row>
      <xdr:rowOff>0</xdr:rowOff>
    </xdr:from>
    <xdr:ext cx="194454" cy="557466"/>
    <xdr:sp macro="" textlink="">
      <xdr:nvSpPr>
        <xdr:cNvPr id="4077" name="TextBox 4076">
          <a:extLst>
            <a:ext uri="{FF2B5EF4-FFF2-40B4-BE49-F238E27FC236}">
              <a16:creationId xmlns:a16="http://schemas.microsoft.com/office/drawing/2014/main" id="{3D46938D-D714-40A3-8A08-6F86A9E90EE4}"/>
            </a:ext>
          </a:extLst>
        </xdr:cNvPr>
        <xdr:cNvSpPr txBox="1"/>
      </xdr:nvSpPr>
      <xdr:spPr>
        <a:xfrm>
          <a:off x="7769038" y="83400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911</xdr:row>
      <xdr:rowOff>0</xdr:rowOff>
    </xdr:from>
    <xdr:ext cx="194454" cy="557466"/>
    <xdr:sp macro="" textlink="">
      <xdr:nvSpPr>
        <xdr:cNvPr id="4078" name="TextBox 4077">
          <a:extLst>
            <a:ext uri="{FF2B5EF4-FFF2-40B4-BE49-F238E27FC236}">
              <a16:creationId xmlns:a16="http://schemas.microsoft.com/office/drawing/2014/main" id="{497F8F58-7187-4A92-ACE5-9FC1CB2D4A04}"/>
            </a:ext>
          </a:extLst>
        </xdr:cNvPr>
        <xdr:cNvSpPr txBox="1"/>
      </xdr:nvSpPr>
      <xdr:spPr>
        <a:xfrm>
          <a:off x="7769038" y="83400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911</xdr:row>
      <xdr:rowOff>0</xdr:rowOff>
    </xdr:from>
    <xdr:ext cx="194454" cy="557466"/>
    <xdr:sp macro="" textlink="">
      <xdr:nvSpPr>
        <xdr:cNvPr id="4079" name="TextBox 4078">
          <a:extLst>
            <a:ext uri="{FF2B5EF4-FFF2-40B4-BE49-F238E27FC236}">
              <a16:creationId xmlns:a16="http://schemas.microsoft.com/office/drawing/2014/main" id="{8A629E80-F6E1-4FCC-A61A-21B42F0F0E08}"/>
            </a:ext>
          </a:extLst>
        </xdr:cNvPr>
        <xdr:cNvSpPr txBox="1"/>
      </xdr:nvSpPr>
      <xdr:spPr>
        <a:xfrm>
          <a:off x="7769038" y="83400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911</xdr:row>
      <xdr:rowOff>0</xdr:rowOff>
    </xdr:from>
    <xdr:ext cx="194454" cy="557466"/>
    <xdr:sp macro="" textlink="">
      <xdr:nvSpPr>
        <xdr:cNvPr id="4080" name="TextBox 4079">
          <a:extLst>
            <a:ext uri="{FF2B5EF4-FFF2-40B4-BE49-F238E27FC236}">
              <a16:creationId xmlns:a16="http://schemas.microsoft.com/office/drawing/2014/main" id="{B2B1BE54-F442-42C6-963F-ABF4255D76B0}"/>
            </a:ext>
          </a:extLst>
        </xdr:cNvPr>
        <xdr:cNvSpPr txBox="1"/>
      </xdr:nvSpPr>
      <xdr:spPr>
        <a:xfrm>
          <a:off x="7769038" y="83400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911</xdr:row>
      <xdr:rowOff>0</xdr:rowOff>
    </xdr:from>
    <xdr:ext cx="194454" cy="557466"/>
    <xdr:sp macro="" textlink="">
      <xdr:nvSpPr>
        <xdr:cNvPr id="4081" name="TextBox 4080">
          <a:extLst>
            <a:ext uri="{FF2B5EF4-FFF2-40B4-BE49-F238E27FC236}">
              <a16:creationId xmlns:a16="http://schemas.microsoft.com/office/drawing/2014/main" id="{6AC016BC-4D82-4479-9159-362A7B664647}"/>
            </a:ext>
          </a:extLst>
        </xdr:cNvPr>
        <xdr:cNvSpPr txBox="1"/>
      </xdr:nvSpPr>
      <xdr:spPr>
        <a:xfrm>
          <a:off x="7769038" y="83400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911</xdr:row>
      <xdr:rowOff>0</xdr:rowOff>
    </xdr:from>
    <xdr:ext cx="194454" cy="557466"/>
    <xdr:sp macro="" textlink="">
      <xdr:nvSpPr>
        <xdr:cNvPr id="4082" name="TextBox 4081">
          <a:extLst>
            <a:ext uri="{FF2B5EF4-FFF2-40B4-BE49-F238E27FC236}">
              <a16:creationId xmlns:a16="http://schemas.microsoft.com/office/drawing/2014/main" id="{CBFD0296-119B-495F-8742-F54CB4ED2F20}"/>
            </a:ext>
          </a:extLst>
        </xdr:cNvPr>
        <xdr:cNvSpPr txBox="1"/>
      </xdr:nvSpPr>
      <xdr:spPr>
        <a:xfrm>
          <a:off x="7769038" y="83400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912</xdr:row>
      <xdr:rowOff>0</xdr:rowOff>
    </xdr:from>
    <xdr:ext cx="194454" cy="557466"/>
    <xdr:sp macro="" textlink="">
      <xdr:nvSpPr>
        <xdr:cNvPr id="4083" name="TextBox 4082">
          <a:extLst>
            <a:ext uri="{FF2B5EF4-FFF2-40B4-BE49-F238E27FC236}">
              <a16:creationId xmlns:a16="http://schemas.microsoft.com/office/drawing/2014/main" id="{266D943C-7FF8-4970-A778-49D16A91E695}"/>
            </a:ext>
          </a:extLst>
        </xdr:cNvPr>
        <xdr:cNvSpPr txBox="1"/>
      </xdr:nvSpPr>
      <xdr:spPr>
        <a:xfrm>
          <a:off x="7749988" y="84162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912</xdr:row>
      <xdr:rowOff>0</xdr:rowOff>
    </xdr:from>
    <xdr:ext cx="194454" cy="557466"/>
    <xdr:sp macro="" textlink="">
      <xdr:nvSpPr>
        <xdr:cNvPr id="4084" name="TextBox 4083">
          <a:extLst>
            <a:ext uri="{FF2B5EF4-FFF2-40B4-BE49-F238E27FC236}">
              <a16:creationId xmlns:a16="http://schemas.microsoft.com/office/drawing/2014/main" id="{37CC14D5-4B67-4891-A7F3-C847EF528BC3}"/>
            </a:ext>
          </a:extLst>
        </xdr:cNvPr>
        <xdr:cNvSpPr txBox="1"/>
      </xdr:nvSpPr>
      <xdr:spPr>
        <a:xfrm>
          <a:off x="7769038" y="84162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912</xdr:row>
      <xdr:rowOff>0</xdr:rowOff>
    </xdr:from>
    <xdr:ext cx="194454" cy="557466"/>
    <xdr:sp macro="" textlink="">
      <xdr:nvSpPr>
        <xdr:cNvPr id="4085" name="TextBox 4084">
          <a:extLst>
            <a:ext uri="{FF2B5EF4-FFF2-40B4-BE49-F238E27FC236}">
              <a16:creationId xmlns:a16="http://schemas.microsoft.com/office/drawing/2014/main" id="{88428F60-072B-4217-A197-4A326A7384DB}"/>
            </a:ext>
          </a:extLst>
        </xdr:cNvPr>
        <xdr:cNvSpPr txBox="1"/>
      </xdr:nvSpPr>
      <xdr:spPr>
        <a:xfrm>
          <a:off x="7769038" y="84162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912</xdr:row>
      <xdr:rowOff>0</xdr:rowOff>
    </xdr:from>
    <xdr:ext cx="194454" cy="557466"/>
    <xdr:sp macro="" textlink="">
      <xdr:nvSpPr>
        <xdr:cNvPr id="4086" name="TextBox 4085">
          <a:extLst>
            <a:ext uri="{FF2B5EF4-FFF2-40B4-BE49-F238E27FC236}">
              <a16:creationId xmlns:a16="http://schemas.microsoft.com/office/drawing/2014/main" id="{A2CC3B3F-47E7-4E1D-A55B-2944131A1293}"/>
            </a:ext>
          </a:extLst>
        </xdr:cNvPr>
        <xdr:cNvSpPr txBox="1"/>
      </xdr:nvSpPr>
      <xdr:spPr>
        <a:xfrm>
          <a:off x="7769038" y="84162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912</xdr:row>
      <xdr:rowOff>0</xdr:rowOff>
    </xdr:from>
    <xdr:ext cx="194454" cy="557466"/>
    <xdr:sp macro="" textlink="">
      <xdr:nvSpPr>
        <xdr:cNvPr id="4087" name="TextBox 4086">
          <a:extLst>
            <a:ext uri="{FF2B5EF4-FFF2-40B4-BE49-F238E27FC236}">
              <a16:creationId xmlns:a16="http://schemas.microsoft.com/office/drawing/2014/main" id="{5CC9D6A6-10BC-47E0-810B-0461D614292D}"/>
            </a:ext>
          </a:extLst>
        </xdr:cNvPr>
        <xdr:cNvSpPr txBox="1"/>
      </xdr:nvSpPr>
      <xdr:spPr>
        <a:xfrm>
          <a:off x="7769038" y="84162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912</xdr:row>
      <xdr:rowOff>0</xdr:rowOff>
    </xdr:from>
    <xdr:ext cx="194454" cy="557466"/>
    <xdr:sp macro="" textlink="">
      <xdr:nvSpPr>
        <xdr:cNvPr id="4088" name="TextBox 4087">
          <a:extLst>
            <a:ext uri="{FF2B5EF4-FFF2-40B4-BE49-F238E27FC236}">
              <a16:creationId xmlns:a16="http://schemas.microsoft.com/office/drawing/2014/main" id="{CFD5B7EF-9A78-4693-A4B7-F2FFBFA41917}"/>
            </a:ext>
          </a:extLst>
        </xdr:cNvPr>
        <xdr:cNvSpPr txBox="1"/>
      </xdr:nvSpPr>
      <xdr:spPr>
        <a:xfrm>
          <a:off x="7769038" y="84162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912</xdr:row>
      <xdr:rowOff>0</xdr:rowOff>
    </xdr:from>
    <xdr:ext cx="194454" cy="557466"/>
    <xdr:sp macro="" textlink="">
      <xdr:nvSpPr>
        <xdr:cNvPr id="4089" name="TextBox 4088">
          <a:extLst>
            <a:ext uri="{FF2B5EF4-FFF2-40B4-BE49-F238E27FC236}">
              <a16:creationId xmlns:a16="http://schemas.microsoft.com/office/drawing/2014/main" id="{FABDA9EE-1F9A-442E-824D-11CA41700811}"/>
            </a:ext>
          </a:extLst>
        </xdr:cNvPr>
        <xdr:cNvSpPr txBox="1"/>
      </xdr:nvSpPr>
      <xdr:spPr>
        <a:xfrm>
          <a:off x="7769038" y="84162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913</xdr:row>
      <xdr:rowOff>0</xdr:rowOff>
    </xdr:from>
    <xdr:ext cx="194454" cy="557466"/>
    <xdr:sp macro="" textlink="">
      <xdr:nvSpPr>
        <xdr:cNvPr id="4090" name="TextBox 4089">
          <a:extLst>
            <a:ext uri="{FF2B5EF4-FFF2-40B4-BE49-F238E27FC236}">
              <a16:creationId xmlns:a16="http://schemas.microsoft.com/office/drawing/2014/main" id="{FA8DA27B-493C-4B8E-B484-6C01F7608CBB}"/>
            </a:ext>
          </a:extLst>
        </xdr:cNvPr>
        <xdr:cNvSpPr txBox="1"/>
      </xdr:nvSpPr>
      <xdr:spPr>
        <a:xfrm>
          <a:off x="7749988" y="84924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913</xdr:row>
      <xdr:rowOff>0</xdr:rowOff>
    </xdr:from>
    <xdr:ext cx="194454" cy="557466"/>
    <xdr:sp macro="" textlink="">
      <xdr:nvSpPr>
        <xdr:cNvPr id="4091" name="TextBox 4090">
          <a:extLst>
            <a:ext uri="{FF2B5EF4-FFF2-40B4-BE49-F238E27FC236}">
              <a16:creationId xmlns:a16="http://schemas.microsoft.com/office/drawing/2014/main" id="{B45771BF-A0A8-477D-8B92-F8B3419F70C1}"/>
            </a:ext>
          </a:extLst>
        </xdr:cNvPr>
        <xdr:cNvSpPr txBox="1"/>
      </xdr:nvSpPr>
      <xdr:spPr>
        <a:xfrm>
          <a:off x="7769038" y="84924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913</xdr:row>
      <xdr:rowOff>0</xdr:rowOff>
    </xdr:from>
    <xdr:ext cx="194454" cy="557466"/>
    <xdr:sp macro="" textlink="">
      <xdr:nvSpPr>
        <xdr:cNvPr id="4092" name="TextBox 4091">
          <a:extLst>
            <a:ext uri="{FF2B5EF4-FFF2-40B4-BE49-F238E27FC236}">
              <a16:creationId xmlns:a16="http://schemas.microsoft.com/office/drawing/2014/main" id="{4DAA65BD-F146-4880-B80C-9243C0EECEE4}"/>
            </a:ext>
          </a:extLst>
        </xdr:cNvPr>
        <xdr:cNvSpPr txBox="1"/>
      </xdr:nvSpPr>
      <xdr:spPr>
        <a:xfrm>
          <a:off x="7769038" y="84924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913</xdr:row>
      <xdr:rowOff>0</xdr:rowOff>
    </xdr:from>
    <xdr:ext cx="194454" cy="557466"/>
    <xdr:sp macro="" textlink="">
      <xdr:nvSpPr>
        <xdr:cNvPr id="4093" name="TextBox 4092">
          <a:extLst>
            <a:ext uri="{FF2B5EF4-FFF2-40B4-BE49-F238E27FC236}">
              <a16:creationId xmlns:a16="http://schemas.microsoft.com/office/drawing/2014/main" id="{BA8E354E-9901-4C27-BF53-AB1D01636CAC}"/>
            </a:ext>
          </a:extLst>
        </xdr:cNvPr>
        <xdr:cNvSpPr txBox="1"/>
      </xdr:nvSpPr>
      <xdr:spPr>
        <a:xfrm>
          <a:off x="7769038" y="84924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913</xdr:row>
      <xdr:rowOff>0</xdr:rowOff>
    </xdr:from>
    <xdr:ext cx="194454" cy="557466"/>
    <xdr:sp macro="" textlink="">
      <xdr:nvSpPr>
        <xdr:cNvPr id="4094" name="TextBox 4093">
          <a:extLst>
            <a:ext uri="{FF2B5EF4-FFF2-40B4-BE49-F238E27FC236}">
              <a16:creationId xmlns:a16="http://schemas.microsoft.com/office/drawing/2014/main" id="{7D96EC81-5E9E-40F0-9681-7929A9A817AB}"/>
            </a:ext>
          </a:extLst>
        </xdr:cNvPr>
        <xdr:cNvSpPr txBox="1"/>
      </xdr:nvSpPr>
      <xdr:spPr>
        <a:xfrm>
          <a:off x="7769038" y="84924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913</xdr:row>
      <xdr:rowOff>0</xdr:rowOff>
    </xdr:from>
    <xdr:ext cx="194454" cy="557466"/>
    <xdr:sp macro="" textlink="">
      <xdr:nvSpPr>
        <xdr:cNvPr id="4095" name="TextBox 4094">
          <a:extLst>
            <a:ext uri="{FF2B5EF4-FFF2-40B4-BE49-F238E27FC236}">
              <a16:creationId xmlns:a16="http://schemas.microsoft.com/office/drawing/2014/main" id="{36CB0AF1-E98D-4687-9698-5DB6E375807E}"/>
            </a:ext>
          </a:extLst>
        </xdr:cNvPr>
        <xdr:cNvSpPr txBox="1"/>
      </xdr:nvSpPr>
      <xdr:spPr>
        <a:xfrm>
          <a:off x="7769038" y="84924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913</xdr:row>
      <xdr:rowOff>0</xdr:rowOff>
    </xdr:from>
    <xdr:ext cx="194454" cy="557466"/>
    <xdr:sp macro="" textlink="">
      <xdr:nvSpPr>
        <xdr:cNvPr id="4096" name="TextBox 4095">
          <a:extLst>
            <a:ext uri="{FF2B5EF4-FFF2-40B4-BE49-F238E27FC236}">
              <a16:creationId xmlns:a16="http://schemas.microsoft.com/office/drawing/2014/main" id="{4E1F5612-8AAB-4822-80C7-76149DCB85A8}"/>
            </a:ext>
          </a:extLst>
        </xdr:cNvPr>
        <xdr:cNvSpPr txBox="1"/>
      </xdr:nvSpPr>
      <xdr:spPr>
        <a:xfrm>
          <a:off x="7769038" y="84924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914</xdr:row>
      <xdr:rowOff>0</xdr:rowOff>
    </xdr:from>
    <xdr:ext cx="194454" cy="557466"/>
    <xdr:sp macro="" textlink="">
      <xdr:nvSpPr>
        <xdr:cNvPr id="4097" name="TextBox 4096">
          <a:extLst>
            <a:ext uri="{FF2B5EF4-FFF2-40B4-BE49-F238E27FC236}">
              <a16:creationId xmlns:a16="http://schemas.microsoft.com/office/drawing/2014/main" id="{2F2A931D-E5D4-41E5-B40A-82FD6B23606F}"/>
            </a:ext>
          </a:extLst>
        </xdr:cNvPr>
        <xdr:cNvSpPr txBox="1"/>
      </xdr:nvSpPr>
      <xdr:spPr>
        <a:xfrm>
          <a:off x="7749988" y="87020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914</xdr:row>
      <xdr:rowOff>0</xdr:rowOff>
    </xdr:from>
    <xdr:ext cx="194454" cy="557466"/>
    <xdr:sp macro="" textlink="">
      <xdr:nvSpPr>
        <xdr:cNvPr id="4098" name="TextBox 4097">
          <a:extLst>
            <a:ext uri="{FF2B5EF4-FFF2-40B4-BE49-F238E27FC236}">
              <a16:creationId xmlns:a16="http://schemas.microsoft.com/office/drawing/2014/main" id="{CAD79746-D8B6-45D9-969E-CB1AE3D3EFB2}"/>
            </a:ext>
          </a:extLst>
        </xdr:cNvPr>
        <xdr:cNvSpPr txBox="1"/>
      </xdr:nvSpPr>
      <xdr:spPr>
        <a:xfrm>
          <a:off x="7769038" y="87020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914</xdr:row>
      <xdr:rowOff>0</xdr:rowOff>
    </xdr:from>
    <xdr:ext cx="194454" cy="557466"/>
    <xdr:sp macro="" textlink="">
      <xdr:nvSpPr>
        <xdr:cNvPr id="4099" name="TextBox 4098">
          <a:extLst>
            <a:ext uri="{FF2B5EF4-FFF2-40B4-BE49-F238E27FC236}">
              <a16:creationId xmlns:a16="http://schemas.microsoft.com/office/drawing/2014/main" id="{12AD132D-3476-4D2B-AC99-294E1896E4B3}"/>
            </a:ext>
          </a:extLst>
        </xdr:cNvPr>
        <xdr:cNvSpPr txBox="1"/>
      </xdr:nvSpPr>
      <xdr:spPr>
        <a:xfrm>
          <a:off x="7769038" y="87020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914</xdr:row>
      <xdr:rowOff>0</xdr:rowOff>
    </xdr:from>
    <xdr:ext cx="194454" cy="557466"/>
    <xdr:sp macro="" textlink="">
      <xdr:nvSpPr>
        <xdr:cNvPr id="4100" name="TextBox 4099">
          <a:extLst>
            <a:ext uri="{FF2B5EF4-FFF2-40B4-BE49-F238E27FC236}">
              <a16:creationId xmlns:a16="http://schemas.microsoft.com/office/drawing/2014/main" id="{02107780-D35A-4344-8DB5-5E8BF9CB421B}"/>
            </a:ext>
          </a:extLst>
        </xdr:cNvPr>
        <xdr:cNvSpPr txBox="1"/>
      </xdr:nvSpPr>
      <xdr:spPr>
        <a:xfrm>
          <a:off x="7769038" y="87020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914</xdr:row>
      <xdr:rowOff>0</xdr:rowOff>
    </xdr:from>
    <xdr:ext cx="194454" cy="557466"/>
    <xdr:sp macro="" textlink="">
      <xdr:nvSpPr>
        <xdr:cNvPr id="4101" name="TextBox 4100">
          <a:extLst>
            <a:ext uri="{FF2B5EF4-FFF2-40B4-BE49-F238E27FC236}">
              <a16:creationId xmlns:a16="http://schemas.microsoft.com/office/drawing/2014/main" id="{61C93A95-A35A-41AD-B75A-25D232E33829}"/>
            </a:ext>
          </a:extLst>
        </xdr:cNvPr>
        <xdr:cNvSpPr txBox="1"/>
      </xdr:nvSpPr>
      <xdr:spPr>
        <a:xfrm>
          <a:off x="7769038" y="87020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914</xdr:row>
      <xdr:rowOff>0</xdr:rowOff>
    </xdr:from>
    <xdr:ext cx="194454" cy="557466"/>
    <xdr:sp macro="" textlink="">
      <xdr:nvSpPr>
        <xdr:cNvPr id="4102" name="TextBox 4101">
          <a:extLst>
            <a:ext uri="{FF2B5EF4-FFF2-40B4-BE49-F238E27FC236}">
              <a16:creationId xmlns:a16="http://schemas.microsoft.com/office/drawing/2014/main" id="{BB5717B7-4019-4379-A2C9-D4BFA3EFC29E}"/>
            </a:ext>
          </a:extLst>
        </xdr:cNvPr>
        <xdr:cNvSpPr txBox="1"/>
      </xdr:nvSpPr>
      <xdr:spPr>
        <a:xfrm>
          <a:off x="7769038" y="87020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914</xdr:row>
      <xdr:rowOff>0</xdr:rowOff>
    </xdr:from>
    <xdr:ext cx="194454" cy="557466"/>
    <xdr:sp macro="" textlink="">
      <xdr:nvSpPr>
        <xdr:cNvPr id="4103" name="TextBox 4102">
          <a:extLst>
            <a:ext uri="{FF2B5EF4-FFF2-40B4-BE49-F238E27FC236}">
              <a16:creationId xmlns:a16="http://schemas.microsoft.com/office/drawing/2014/main" id="{73CC5590-32F5-405D-AA70-02E83E9330D7}"/>
            </a:ext>
          </a:extLst>
        </xdr:cNvPr>
        <xdr:cNvSpPr txBox="1"/>
      </xdr:nvSpPr>
      <xdr:spPr>
        <a:xfrm>
          <a:off x="7769038" y="87020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915</xdr:row>
      <xdr:rowOff>0</xdr:rowOff>
    </xdr:from>
    <xdr:ext cx="194454" cy="557466"/>
    <xdr:sp macro="" textlink="">
      <xdr:nvSpPr>
        <xdr:cNvPr id="4104" name="TextBox 4103">
          <a:extLst>
            <a:ext uri="{FF2B5EF4-FFF2-40B4-BE49-F238E27FC236}">
              <a16:creationId xmlns:a16="http://schemas.microsoft.com/office/drawing/2014/main" id="{5200E2AF-1710-406E-8706-FD594D1E1BD7}"/>
            </a:ext>
          </a:extLst>
        </xdr:cNvPr>
        <xdr:cNvSpPr txBox="1"/>
      </xdr:nvSpPr>
      <xdr:spPr>
        <a:xfrm>
          <a:off x="7749988" y="87782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915</xdr:row>
      <xdr:rowOff>0</xdr:rowOff>
    </xdr:from>
    <xdr:ext cx="194454" cy="557466"/>
    <xdr:sp macro="" textlink="">
      <xdr:nvSpPr>
        <xdr:cNvPr id="4105" name="TextBox 4104">
          <a:extLst>
            <a:ext uri="{FF2B5EF4-FFF2-40B4-BE49-F238E27FC236}">
              <a16:creationId xmlns:a16="http://schemas.microsoft.com/office/drawing/2014/main" id="{8630BF6D-38C1-498E-A17D-F3AC5D99F2BA}"/>
            </a:ext>
          </a:extLst>
        </xdr:cNvPr>
        <xdr:cNvSpPr txBox="1"/>
      </xdr:nvSpPr>
      <xdr:spPr>
        <a:xfrm>
          <a:off x="7769038" y="87782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915</xdr:row>
      <xdr:rowOff>0</xdr:rowOff>
    </xdr:from>
    <xdr:ext cx="194454" cy="557466"/>
    <xdr:sp macro="" textlink="">
      <xdr:nvSpPr>
        <xdr:cNvPr id="4106" name="TextBox 4105">
          <a:extLst>
            <a:ext uri="{FF2B5EF4-FFF2-40B4-BE49-F238E27FC236}">
              <a16:creationId xmlns:a16="http://schemas.microsoft.com/office/drawing/2014/main" id="{FE7EE85E-D424-4517-89FB-7FFCC4ABBAD9}"/>
            </a:ext>
          </a:extLst>
        </xdr:cNvPr>
        <xdr:cNvSpPr txBox="1"/>
      </xdr:nvSpPr>
      <xdr:spPr>
        <a:xfrm>
          <a:off x="7769038" y="87782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915</xdr:row>
      <xdr:rowOff>0</xdr:rowOff>
    </xdr:from>
    <xdr:ext cx="194454" cy="557466"/>
    <xdr:sp macro="" textlink="">
      <xdr:nvSpPr>
        <xdr:cNvPr id="4107" name="TextBox 4106">
          <a:extLst>
            <a:ext uri="{FF2B5EF4-FFF2-40B4-BE49-F238E27FC236}">
              <a16:creationId xmlns:a16="http://schemas.microsoft.com/office/drawing/2014/main" id="{DD2CA853-145A-4DFC-80FB-A960E0B59B9B}"/>
            </a:ext>
          </a:extLst>
        </xdr:cNvPr>
        <xdr:cNvSpPr txBox="1"/>
      </xdr:nvSpPr>
      <xdr:spPr>
        <a:xfrm>
          <a:off x="7769038" y="87782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915</xdr:row>
      <xdr:rowOff>0</xdr:rowOff>
    </xdr:from>
    <xdr:ext cx="194454" cy="557466"/>
    <xdr:sp macro="" textlink="">
      <xdr:nvSpPr>
        <xdr:cNvPr id="4108" name="TextBox 4107">
          <a:extLst>
            <a:ext uri="{FF2B5EF4-FFF2-40B4-BE49-F238E27FC236}">
              <a16:creationId xmlns:a16="http://schemas.microsoft.com/office/drawing/2014/main" id="{EBE89888-42AD-4766-8909-1E1FF1AAE863}"/>
            </a:ext>
          </a:extLst>
        </xdr:cNvPr>
        <xdr:cNvSpPr txBox="1"/>
      </xdr:nvSpPr>
      <xdr:spPr>
        <a:xfrm>
          <a:off x="7769038" y="87782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915</xdr:row>
      <xdr:rowOff>0</xdr:rowOff>
    </xdr:from>
    <xdr:ext cx="194454" cy="557466"/>
    <xdr:sp macro="" textlink="">
      <xdr:nvSpPr>
        <xdr:cNvPr id="4109" name="TextBox 4108">
          <a:extLst>
            <a:ext uri="{FF2B5EF4-FFF2-40B4-BE49-F238E27FC236}">
              <a16:creationId xmlns:a16="http://schemas.microsoft.com/office/drawing/2014/main" id="{095EAD6F-EFF1-4051-988E-5F211D1A6E22}"/>
            </a:ext>
          </a:extLst>
        </xdr:cNvPr>
        <xdr:cNvSpPr txBox="1"/>
      </xdr:nvSpPr>
      <xdr:spPr>
        <a:xfrm>
          <a:off x="7769038" y="87782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915</xdr:row>
      <xdr:rowOff>0</xdr:rowOff>
    </xdr:from>
    <xdr:ext cx="194454" cy="557466"/>
    <xdr:sp macro="" textlink="">
      <xdr:nvSpPr>
        <xdr:cNvPr id="4110" name="TextBox 4109">
          <a:extLst>
            <a:ext uri="{FF2B5EF4-FFF2-40B4-BE49-F238E27FC236}">
              <a16:creationId xmlns:a16="http://schemas.microsoft.com/office/drawing/2014/main" id="{6A7A1F95-1AC0-4119-B813-9257EC25BA20}"/>
            </a:ext>
          </a:extLst>
        </xdr:cNvPr>
        <xdr:cNvSpPr txBox="1"/>
      </xdr:nvSpPr>
      <xdr:spPr>
        <a:xfrm>
          <a:off x="7769038" y="87782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916</xdr:row>
      <xdr:rowOff>0</xdr:rowOff>
    </xdr:from>
    <xdr:ext cx="194454" cy="557466"/>
    <xdr:sp macro="" textlink="">
      <xdr:nvSpPr>
        <xdr:cNvPr id="4111" name="TextBox 4110">
          <a:extLst>
            <a:ext uri="{FF2B5EF4-FFF2-40B4-BE49-F238E27FC236}">
              <a16:creationId xmlns:a16="http://schemas.microsoft.com/office/drawing/2014/main" id="{6605FF99-2299-4DE3-9B6B-88E5D96C013D}"/>
            </a:ext>
          </a:extLst>
        </xdr:cNvPr>
        <xdr:cNvSpPr txBox="1"/>
      </xdr:nvSpPr>
      <xdr:spPr>
        <a:xfrm>
          <a:off x="7749988" y="88734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916</xdr:row>
      <xdr:rowOff>0</xdr:rowOff>
    </xdr:from>
    <xdr:ext cx="194454" cy="557466"/>
    <xdr:sp macro="" textlink="">
      <xdr:nvSpPr>
        <xdr:cNvPr id="4112" name="TextBox 4111">
          <a:extLst>
            <a:ext uri="{FF2B5EF4-FFF2-40B4-BE49-F238E27FC236}">
              <a16:creationId xmlns:a16="http://schemas.microsoft.com/office/drawing/2014/main" id="{1D8E506C-C29F-4B73-987F-0EB1A4C57C1F}"/>
            </a:ext>
          </a:extLst>
        </xdr:cNvPr>
        <xdr:cNvSpPr txBox="1"/>
      </xdr:nvSpPr>
      <xdr:spPr>
        <a:xfrm>
          <a:off x="7769038" y="88734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916</xdr:row>
      <xdr:rowOff>0</xdr:rowOff>
    </xdr:from>
    <xdr:ext cx="194454" cy="557466"/>
    <xdr:sp macro="" textlink="">
      <xdr:nvSpPr>
        <xdr:cNvPr id="4113" name="TextBox 4112">
          <a:extLst>
            <a:ext uri="{FF2B5EF4-FFF2-40B4-BE49-F238E27FC236}">
              <a16:creationId xmlns:a16="http://schemas.microsoft.com/office/drawing/2014/main" id="{47A2C811-00FD-40B9-A4A2-393D4B7D777C}"/>
            </a:ext>
          </a:extLst>
        </xdr:cNvPr>
        <xdr:cNvSpPr txBox="1"/>
      </xdr:nvSpPr>
      <xdr:spPr>
        <a:xfrm>
          <a:off x="7769038" y="88734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916</xdr:row>
      <xdr:rowOff>0</xdr:rowOff>
    </xdr:from>
    <xdr:ext cx="194454" cy="557466"/>
    <xdr:sp macro="" textlink="">
      <xdr:nvSpPr>
        <xdr:cNvPr id="4114" name="TextBox 4113">
          <a:extLst>
            <a:ext uri="{FF2B5EF4-FFF2-40B4-BE49-F238E27FC236}">
              <a16:creationId xmlns:a16="http://schemas.microsoft.com/office/drawing/2014/main" id="{DD5B422A-9C1C-4CC0-A7A4-D023D6EEEE14}"/>
            </a:ext>
          </a:extLst>
        </xdr:cNvPr>
        <xdr:cNvSpPr txBox="1"/>
      </xdr:nvSpPr>
      <xdr:spPr>
        <a:xfrm>
          <a:off x="7769038" y="88734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916</xdr:row>
      <xdr:rowOff>0</xdr:rowOff>
    </xdr:from>
    <xdr:ext cx="194454" cy="557466"/>
    <xdr:sp macro="" textlink="">
      <xdr:nvSpPr>
        <xdr:cNvPr id="4115" name="TextBox 4114">
          <a:extLst>
            <a:ext uri="{FF2B5EF4-FFF2-40B4-BE49-F238E27FC236}">
              <a16:creationId xmlns:a16="http://schemas.microsoft.com/office/drawing/2014/main" id="{3117B66D-3A29-47F1-91BF-DE523E6E84DC}"/>
            </a:ext>
          </a:extLst>
        </xdr:cNvPr>
        <xdr:cNvSpPr txBox="1"/>
      </xdr:nvSpPr>
      <xdr:spPr>
        <a:xfrm>
          <a:off x="7769038" y="88734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916</xdr:row>
      <xdr:rowOff>0</xdr:rowOff>
    </xdr:from>
    <xdr:ext cx="194454" cy="557466"/>
    <xdr:sp macro="" textlink="">
      <xdr:nvSpPr>
        <xdr:cNvPr id="4116" name="TextBox 4115">
          <a:extLst>
            <a:ext uri="{FF2B5EF4-FFF2-40B4-BE49-F238E27FC236}">
              <a16:creationId xmlns:a16="http://schemas.microsoft.com/office/drawing/2014/main" id="{68267089-A2AC-45EC-953D-C6BEAC7AA96C}"/>
            </a:ext>
          </a:extLst>
        </xdr:cNvPr>
        <xdr:cNvSpPr txBox="1"/>
      </xdr:nvSpPr>
      <xdr:spPr>
        <a:xfrm>
          <a:off x="7769038" y="88734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916</xdr:row>
      <xdr:rowOff>0</xdr:rowOff>
    </xdr:from>
    <xdr:ext cx="194454" cy="557466"/>
    <xdr:sp macro="" textlink="">
      <xdr:nvSpPr>
        <xdr:cNvPr id="4117" name="TextBox 4116">
          <a:extLst>
            <a:ext uri="{FF2B5EF4-FFF2-40B4-BE49-F238E27FC236}">
              <a16:creationId xmlns:a16="http://schemas.microsoft.com/office/drawing/2014/main" id="{3DF9759F-F1BB-47E1-9A35-2E75AAB59E44}"/>
            </a:ext>
          </a:extLst>
        </xdr:cNvPr>
        <xdr:cNvSpPr txBox="1"/>
      </xdr:nvSpPr>
      <xdr:spPr>
        <a:xfrm>
          <a:off x="7769038" y="88734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917</xdr:row>
      <xdr:rowOff>0</xdr:rowOff>
    </xdr:from>
    <xdr:ext cx="194454" cy="557466"/>
    <xdr:sp macro="" textlink="">
      <xdr:nvSpPr>
        <xdr:cNvPr id="4118" name="TextBox 4117">
          <a:extLst>
            <a:ext uri="{FF2B5EF4-FFF2-40B4-BE49-F238E27FC236}">
              <a16:creationId xmlns:a16="http://schemas.microsoft.com/office/drawing/2014/main" id="{488E50B5-397D-4263-A562-AE81B5290B1C}"/>
            </a:ext>
          </a:extLst>
        </xdr:cNvPr>
        <xdr:cNvSpPr txBox="1"/>
      </xdr:nvSpPr>
      <xdr:spPr>
        <a:xfrm>
          <a:off x="7749988" y="8968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917</xdr:row>
      <xdr:rowOff>0</xdr:rowOff>
    </xdr:from>
    <xdr:ext cx="194454" cy="557466"/>
    <xdr:sp macro="" textlink="">
      <xdr:nvSpPr>
        <xdr:cNvPr id="4119" name="TextBox 4118">
          <a:extLst>
            <a:ext uri="{FF2B5EF4-FFF2-40B4-BE49-F238E27FC236}">
              <a16:creationId xmlns:a16="http://schemas.microsoft.com/office/drawing/2014/main" id="{93F5BEE5-7A88-4970-AD21-5F0127F1D8D1}"/>
            </a:ext>
          </a:extLst>
        </xdr:cNvPr>
        <xdr:cNvSpPr txBox="1"/>
      </xdr:nvSpPr>
      <xdr:spPr>
        <a:xfrm>
          <a:off x="7769038" y="8968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917</xdr:row>
      <xdr:rowOff>0</xdr:rowOff>
    </xdr:from>
    <xdr:ext cx="194454" cy="557466"/>
    <xdr:sp macro="" textlink="">
      <xdr:nvSpPr>
        <xdr:cNvPr id="4120" name="TextBox 4119">
          <a:extLst>
            <a:ext uri="{FF2B5EF4-FFF2-40B4-BE49-F238E27FC236}">
              <a16:creationId xmlns:a16="http://schemas.microsoft.com/office/drawing/2014/main" id="{53F4D9FD-67DE-40EA-A620-06EAD4CFDD36}"/>
            </a:ext>
          </a:extLst>
        </xdr:cNvPr>
        <xdr:cNvSpPr txBox="1"/>
      </xdr:nvSpPr>
      <xdr:spPr>
        <a:xfrm>
          <a:off x="7769038" y="8968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917</xdr:row>
      <xdr:rowOff>0</xdr:rowOff>
    </xdr:from>
    <xdr:ext cx="194454" cy="557466"/>
    <xdr:sp macro="" textlink="">
      <xdr:nvSpPr>
        <xdr:cNvPr id="4121" name="TextBox 4120">
          <a:extLst>
            <a:ext uri="{FF2B5EF4-FFF2-40B4-BE49-F238E27FC236}">
              <a16:creationId xmlns:a16="http://schemas.microsoft.com/office/drawing/2014/main" id="{A4F0869B-7F2E-475B-A3C5-AC1F92C351BF}"/>
            </a:ext>
          </a:extLst>
        </xdr:cNvPr>
        <xdr:cNvSpPr txBox="1"/>
      </xdr:nvSpPr>
      <xdr:spPr>
        <a:xfrm>
          <a:off x="7769038" y="8968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917</xdr:row>
      <xdr:rowOff>0</xdr:rowOff>
    </xdr:from>
    <xdr:ext cx="194454" cy="557466"/>
    <xdr:sp macro="" textlink="">
      <xdr:nvSpPr>
        <xdr:cNvPr id="4122" name="TextBox 4121">
          <a:extLst>
            <a:ext uri="{FF2B5EF4-FFF2-40B4-BE49-F238E27FC236}">
              <a16:creationId xmlns:a16="http://schemas.microsoft.com/office/drawing/2014/main" id="{E18FC32F-41EA-4B71-B6C7-0980D545E499}"/>
            </a:ext>
          </a:extLst>
        </xdr:cNvPr>
        <xdr:cNvSpPr txBox="1"/>
      </xdr:nvSpPr>
      <xdr:spPr>
        <a:xfrm>
          <a:off x="7769038" y="8968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917</xdr:row>
      <xdr:rowOff>0</xdr:rowOff>
    </xdr:from>
    <xdr:ext cx="194454" cy="557466"/>
    <xdr:sp macro="" textlink="">
      <xdr:nvSpPr>
        <xdr:cNvPr id="4123" name="TextBox 4122">
          <a:extLst>
            <a:ext uri="{FF2B5EF4-FFF2-40B4-BE49-F238E27FC236}">
              <a16:creationId xmlns:a16="http://schemas.microsoft.com/office/drawing/2014/main" id="{95CBDEDC-3F46-4E74-B368-72C5CA1D262D}"/>
            </a:ext>
          </a:extLst>
        </xdr:cNvPr>
        <xdr:cNvSpPr txBox="1"/>
      </xdr:nvSpPr>
      <xdr:spPr>
        <a:xfrm>
          <a:off x="7769038" y="8968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917</xdr:row>
      <xdr:rowOff>0</xdr:rowOff>
    </xdr:from>
    <xdr:ext cx="194454" cy="557466"/>
    <xdr:sp macro="" textlink="">
      <xdr:nvSpPr>
        <xdr:cNvPr id="4124" name="TextBox 4123">
          <a:extLst>
            <a:ext uri="{FF2B5EF4-FFF2-40B4-BE49-F238E27FC236}">
              <a16:creationId xmlns:a16="http://schemas.microsoft.com/office/drawing/2014/main" id="{F27EB9A1-40A7-4864-9B90-FBD8FE714C13}"/>
            </a:ext>
          </a:extLst>
        </xdr:cNvPr>
        <xdr:cNvSpPr txBox="1"/>
      </xdr:nvSpPr>
      <xdr:spPr>
        <a:xfrm>
          <a:off x="7769038" y="8968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918</xdr:row>
      <xdr:rowOff>0</xdr:rowOff>
    </xdr:from>
    <xdr:ext cx="194454" cy="557466"/>
    <xdr:sp macro="" textlink="">
      <xdr:nvSpPr>
        <xdr:cNvPr id="4125" name="TextBox 4124">
          <a:extLst>
            <a:ext uri="{FF2B5EF4-FFF2-40B4-BE49-F238E27FC236}">
              <a16:creationId xmlns:a16="http://schemas.microsoft.com/office/drawing/2014/main" id="{17B9DE64-2F1A-42FB-A0D7-51EAD4AE3C8D}"/>
            </a:ext>
          </a:extLst>
        </xdr:cNvPr>
        <xdr:cNvSpPr txBox="1"/>
      </xdr:nvSpPr>
      <xdr:spPr>
        <a:xfrm>
          <a:off x="7749988" y="904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918</xdr:row>
      <xdr:rowOff>0</xdr:rowOff>
    </xdr:from>
    <xdr:ext cx="194454" cy="557466"/>
    <xdr:sp macro="" textlink="">
      <xdr:nvSpPr>
        <xdr:cNvPr id="4126" name="TextBox 4125">
          <a:extLst>
            <a:ext uri="{FF2B5EF4-FFF2-40B4-BE49-F238E27FC236}">
              <a16:creationId xmlns:a16="http://schemas.microsoft.com/office/drawing/2014/main" id="{1A14158D-A5D1-4029-935F-9AD9DABF0462}"/>
            </a:ext>
          </a:extLst>
        </xdr:cNvPr>
        <xdr:cNvSpPr txBox="1"/>
      </xdr:nvSpPr>
      <xdr:spPr>
        <a:xfrm>
          <a:off x="7769038" y="904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918</xdr:row>
      <xdr:rowOff>0</xdr:rowOff>
    </xdr:from>
    <xdr:ext cx="194454" cy="557466"/>
    <xdr:sp macro="" textlink="">
      <xdr:nvSpPr>
        <xdr:cNvPr id="4127" name="TextBox 4126">
          <a:extLst>
            <a:ext uri="{FF2B5EF4-FFF2-40B4-BE49-F238E27FC236}">
              <a16:creationId xmlns:a16="http://schemas.microsoft.com/office/drawing/2014/main" id="{BB0B019E-277E-41C4-B473-D6BB65157629}"/>
            </a:ext>
          </a:extLst>
        </xdr:cNvPr>
        <xdr:cNvSpPr txBox="1"/>
      </xdr:nvSpPr>
      <xdr:spPr>
        <a:xfrm>
          <a:off x="7769038" y="904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918</xdr:row>
      <xdr:rowOff>0</xdr:rowOff>
    </xdr:from>
    <xdr:ext cx="194454" cy="557466"/>
    <xdr:sp macro="" textlink="">
      <xdr:nvSpPr>
        <xdr:cNvPr id="4128" name="TextBox 4127">
          <a:extLst>
            <a:ext uri="{FF2B5EF4-FFF2-40B4-BE49-F238E27FC236}">
              <a16:creationId xmlns:a16="http://schemas.microsoft.com/office/drawing/2014/main" id="{AB8F9480-618A-429B-902B-19EC7BFBC79C}"/>
            </a:ext>
          </a:extLst>
        </xdr:cNvPr>
        <xdr:cNvSpPr txBox="1"/>
      </xdr:nvSpPr>
      <xdr:spPr>
        <a:xfrm>
          <a:off x="7769038" y="904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918</xdr:row>
      <xdr:rowOff>0</xdr:rowOff>
    </xdr:from>
    <xdr:ext cx="194454" cy="557466"/>
    <xdr:sp macro="" textlink="">
      <xdr:nvSpPr>
        <xdr:cNvPr id="4129" name="TextBox 4128">
          <a:extLst>
            <a:ext uri="{FF2B5EF4-FFF2-40B4-BE49-F238E27FC236}">
              <a16:creationId xmlns:a16="http://schemas.microsoft.com/office/drawing/2014/main" id="{08D639E5-B200-43F6-B1A0-A00530C2DE8F}"/>
            </a:ext>
          </a:extLst>
        </xdr:cNvPr>
        <xdr:cNvSpPr txBox="1"/>
      </xdr:nvSpPr>
      <xdr:spPr>
        <a:xfrm>
          <a:off x="7769038" y="904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918</xdr:row>
      <xdr:rowOff>0</xdr:rowOff>
    </xdr:from>
    <xdr:ext cx="194454" cy="557466"/>
    <xdr:sp macro="" textlink="">
      <xdr:nvSpPr>
        <xdr:cNvPr id="4130" name="TextBox 4129">
          <a:extLst>
            <a:ext uri="{FF2B5EF4-FFF2-40B4-BE49-F238E27FC236}">
              <a16:creationId xmlns:a16="http://schemas.microsoft.com/office/drawing/2014/main" id="{2C28EF73-B539-4735-A525-475F69DA0877}"/>
            </a:ext>
          </a:extLst>
        </xdr:cNvPr>
        <xdr:cNvSpPr txBox="1"/>
      </xdr:nvSpPr>
      <xdr:spPr>
        <a:xfrm>
          <a:off x="7769038" y="904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918</xdr:row>
      <xdr:rowOff>0</xdr:rowOff>
    </xdr:from>
    <xdr:ext cx="194454" cy="557466"/>
    <xdr:sp macro="" textlink="">
      <xdr:nvSpPr>
        <xdr:cNvPr id="4131" name="TextBox 4130">
          <a:extLst>
            <a:ext uri="{FF2B5EF4-FFF2-40B4-BE49-F238E27FC236}">
              <a16:creationId xmlns:a16="http://schemas.microsoft.com/office/drawing/2014/main" id="{421138C0-6030-4286-9939-09F749313139}"/>
            </a:ext>
          </a:extLst>
        </xdr:cNvPr>
        <xdr:cNvSpPr txBox="1"/>
      </xdr:nvSpPr>
      <xdr:spPr>
        <a:xfrm>
          <a:off x="7769038" y="90449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919</xdr:row>
      <xdr:rowOff>0</xdr:rowOff>
    </xdr:from>
    <xdr:ext cx="194454" cy="557466"/>
    <xdr:sp macro="" textlink="">
      <xdr:nvSpPr>
        <xdr:cNvPr id="4132" name="TextBox 4131">
          <a:extLst>
            <a:ext uri="{FF2B5EF4-FFF2-40B4-BE49-F238E27FC236}">
              <a16:creationId xmlns:a16="http://schemas.microsoft.com/office/drawing/2014/main" id="{BA4BC920-6EC9-47A7-966D-66885BCD24BD}"/>
            </a:ext>
          </a:extLst>
        </xdr:cNvPr>
        <xdr:cNvSpPr txBox="1"/>
      </xdr:nvSpPr>
      <xdr:spPr>
        <a:xfrm>
          <a:off x="7749988" y="91211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919</xdr:row>
      <xdr:rowOff>0</xdr:rowOff>
    </xdr:from>
    <xdr:ext cx="194454" cy="557466"/>
    <xdr:sp macro="" textlink="">
      <xdr:nvSpPr>
        <xdr:cNvPr id="4133" name="TextBox 4132">
          <a:extLst>
            <a:ext uri="{FF2B5EF4-FFF2-40B4-BE49-F238E27FC236}">
              <a16:creationId xmlns:a16="http://schemas.microsoft.com/office/drawing/2014/main" id="{4B5E30C9-8C83-4855-A6FF-A96D4963B9E5}"/>
            </a:ext>
          </a:extLst>
        </xdr:cNvPr>
        <xdr:cNvSpPr txBox="1"/>
      </xdr:nvSpPr>
      <xdr:spPr>
        <a:xfrm>
          <a:off x="7769038" y="91211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919</xdr:row>
      <xdr:rowOff>0</xdr:rowOff>
    </xdr:from>
    <xdr:ext cx="194454" cy="557466"/>
    <xdr:sp macro="" textlink="">
      <xdr:nvSpPr>
        <xdr:cNvPr id="4134" name="TextBox 4133">
          <a:extLst>
            <a:ext uri="{FF2B5EF4-FFF2-40B4-BE49-F238E27FC236}">
              <a16:creationId xmlns:a16="http://schemas.microsoft.com/office/drawing/2014/main" id="{3DDCD4F7-F85C-400A-8FEC-C112941D0B99}"/>
            </a:ext>
          </a:extLst>
        </xdr:cNvPr>
        <xdr:cNvSpPr txBox="1"/>
      </xdr:nvSpPr>
      <xdr:spPr>
        <a:xfrm>
          <a:off x="7769038" y="91211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919</xdr:row>
      <xdr:rowOff>0</xdr:rowOff>
    </xdr:from>
    <xdr:ext cx="194454" cy="557466"/>
    <xdr:sp macro="" textlink="">
      <xdr:nvSpPr>
        <xdr:cNvPr id="4135" name="TextBox 4134">
          <a:extLst>
            <a:ext uri="{FF2B5EF4-FFF2-40B4-BE49-F238E27FC236}">
              <a16:creationId xmlns:a16="http://schemas.microsoft.com/office/drawing/2014/main" id="{DB5A7059-959D-4470-ACC7-251C7B0E38BC}"/>
            </a:ext>
          </a:extLst>
        </xdr:cNvPr>
        <xdr:cNvSpPr txBox="1"/>
      </xdr:nvSpPr>
      <xdr:spPr>
        <a:xfrm>
          <a:off x="7769038" y="91211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919</xdr:row>
      <xdr:rowOff>0</xdr:rowOff>
    </xdr:from>
    <xdr:ext cx="194454" cy="557466"/>
    <xdr:sp macro="" textlink="">
      <xdr:nvSpPr>
        <xdr:cNvPr id="4136" name="TextBox 4135">
          <a:extLst>
            <a:ext uri="{FF2B5EF4-FFF2-40B4-BE49-F238E27FC236}">
              <a16:creationId xmlns:a16="http://schemas.microsoft.com/office/drawing/2014/main" id="{89BBA56D-8C6A-4FD1-96D1-C5A8BC0B26C2}"/>
            </a:ext>
          </a:extLst>
        </xdr:cNvPr>
        <xdr:cNvSpPr txBox="1"/>
      </xdr:nvSpPr>
      <xdr:spPr>
        <a:xfrm>
          <a:off x="7769038" y="91211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919</xdr:row>
      <xdr:rowOff>0</xdr:rowOff>
    </xdr:from>
    <xdr:ext cx="194454" cy="557466"/>
    <xdr:sp macro="" textlink="">
      <xdr:nvSpPr>
        <xdr:cNvPr id="4137" name="TextBox 4136">
          <a:extLst>
            <a:ext uri="{FF2B5EF4-FFF2-40B4-BE49-F238E27FC236}">
              <a16:creationId xmlns:a16="http://schemas.microsoft.com/office/drawing/2014/main" id="{1E7E4838-532A-4F5C-AB82-E1D818119EA8}"/>
            </a:ext>
          </a:extLst>
        </xdr:cNvPr>
        <xdr:cNvSpPr txBox="1"/>
      </xdr:nvSpPr>
      <xdr:spPr>
        <a:xfrm>
          <a:off x="7769038" y="91211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919</xdr:row>
      <xdr:rowOff>0</xdr:rowOff>
    </xdr:from>
    <xdr:ext cx="194454" cy="557466"/>
    <xdr:sp macro="" textlink="">
      <xdr:nvSpPr>
        <xdr:cNvPr id="4138" name="TextBox 4137">
          <a:extLst>
            <a:ext uri="{FF2B5EF4-FFF2-40B4-BE49-F238E27FC236}">
              <a16:creationId xmlns:a16="http://schemas.microsoft.com/office/drawing/2014/main" id="{7110EBBF-11C5-4674-B127-6C70145754EF}"/>
            </a:ext>
          </a:extLst>
        </xdr:cNvPr>
        <xdr:cNvSpPr txBox="1"/>
      </xdr:nvSpPr>
      <xdr:spPr>
        <a:xfrm>
          <a:off x="7769038" y="91211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920</xdr:row>
      <xdr:rowOff>0</xdr:rowOff>
    </xdr:from>
    <xdr:ext cx="194454" cy="557466"/>
    <xdr:sp macro="" textlink="">
      <xdr:nvSpPr>
        <xdr:cNvPr id="4139" name="TextBox 4138">
          <a:extLst>
            <a:ext uri="{FF2B5EF4-FFF2-40B4-BE49-F238E27FC236}">
              <a16:creationId xmlns:a16="http://schemas.microsoft.com/office/drawing/2014/main" id="{255624B3-9AC1-4010-A4A7-A5463B9128B0}"/>
            </a:ext>
          </a:extLst>
        </xdr:cNvPr>
        <xdr:cNvSpPr txBox="1"/>
      </xdr:nvSpPr>
      <xdr:spPr>
        <a:xfrm>
          <a:off x="7749988" y="91973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920</xdr:row>
      <xdr:rowOff>0</xdr:rowOff>
    </xdr:from>
    <xdr:ext cx="194454" cy="557466"/>
    <xdr:sp macro="" textlink="">
      <xdr:nvSpPr>
        <xdr:cNvPr id="4140" name="TextBox 4139">
          <a:extLst>
            <a:ext uri="{FF2B5EF4-FFF2-40B4-BE49-F238E27FC236}">
              <a16:creationId xmlns:a16="http://schemas.microsoft.com/office/drawing/2014/main" id="{46863D81-6A8F-4F68-AB8B-A19D21F1D52A}"/>
            </a:ext>
          </a:extLst>
        </xdr:cNvPr>
        <xdr:cNvSpPr txBox="1"/>
      </xdr:nvSpPr>
      <xdr:spPr>
        <a:xfrm>
          <a:off x="7769038" y="91973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920</xdr:row>
      <xdr:rowOff>0</xdr:rowOff>
    </xdr:from>
    <xdr:ext cx="194454" cy="557466"/>
    <xdr:sp macro="" textlink="">
      <xdr:nvSpPr>
        <xdr:cNvPr id="4141" name="TextBox 4140">
          <a:extLst>
            <a:ext uri="{FF2B5EF4-FFF2-40B4-BE49-F238E27FC236}">
              <a16:creationId xmlns:a16="http://schemas.microsoft.com/office/drawing/2014/main" id="{C124FBC1-6073-4129-9E8F-ED35DFE0943E}"/>
            </a:ext>
          </a:extLst>
        </xdr:cNvPr>
        <xdr:cNvSpPr txBox="1"/>
      </xdr:nvSpPr>
      <xdr:spPr>
        <a:xfrm>
          <a:off x="7769038" y="91973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920</xdr:row>
      <xdr:rowOff>0</xdr:rowOff>
    </xdr:from>
    <xdr:ext cx="194454" cy="557466"/>
    <xdr:sp macro="" textlink="">
      <xdr:nvSpPr>
        <xdr:cNvPr id="4142" name="TextBox 4141">
          <a:extLst>
            <a:ext uri="{FF2B5EF4-FFF2-40B4-BE49-F238E27FC236}">
              <a16:creationId xmlns:a16="http://schemas.microsoft.com/office/drawing/2014/main" id="{338D0843-A629-48D5-BBCE-74C235E8C3C5}"/>
            </a:ext>
          </a:extLst>
        </xdr:cNvPr>
        <xdr:cNvSpPr txBox="1"/>
      </xdr:nvSpPr>
      <xdr:spPr>
        <a:xfrm>
          <a:off x="7769038" y="91973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920</xdr:row>
      <xdr:rowOff>0</xdr:rowOff>
    </xdr:from>
    <xdr:ext cx="194454" cy="557466"/>
    <xdr:sp macro="" textlink="">
      <xdr:nvSpPr>
        <xdr:cNvPr id="4143" name="TextBox 4142">
          <a:extLst>
            <a:ext uri="{FF2B5EF4-FFF2-40B4-BE49-F238E27FC236}">
              <a16:creationId xmlns:a16="http://schemas.microsoft.com/office/drawing/2014/main" id="{327B565D-7512-4AAF-9CD8-4A74C047C71F}"/>
            </a:ext>
          </a:extLst>
        </xdr:cNvPr>
        <xdr:cNvSpPr txBox="1"/>
      </xdr:nvSpPr>
      <xdr:spPr>
        <a:xfrm>
          <a:off x="7769038" y="91973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920</xdr:row>
      <xdr:rowOff>0</xdr:rowOff>
    </xdr:from>
    <xdr:ext cx="194454" cy="557466"/>
    <xdr:sp macro="" textlink="">
      <xdr:nvSpPr>
        <xdr:cNvPr id="4144" name="TextBox 4143">
          <a:extLst>
            <a:ext uri="{FF2B5EF4-FFF2-40B4-BE49-F238E27FC236}">
              <a16:creationId xmlns:a16="http://schemas.microsoft.com/office/drawing/2014/main" id="{CC95B5B2-2328-49A9-95F3-DC27E63861D9}"/>
            </a:ext>
          </a:extLst>
        </xdr:cNvPr>
        <xdr:cNvSpPr txBox="1"/>
      </xdr:nvSpPr>
      <xdr:spPr>
        <a:xfrm>
          <a:off x="7769038" y="91973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920</xdr:row>
      <xdr:rowOff>0</xdr:rowOff>
    </xdr:from>
    <xdr:ext cx="194454" cy="557466"/>
    <xdr:sp macro="" textlink="">
      <xdr:nvSpPr>
        <xdr:cNvPr id="4145" name="TextBox 4144">
          <a:extLst>
            <a:ext uri="{FF2B5EF4-FFF2-40B4-BE49-F238E27FC236}">
              <a16:creationId xmlns:a16="http://schemas.microsoft.com/office/drawing/2014/main" id="{73D033A9-FC4F-45CC-9998-49744095B8C2}"/>
            </a:ext>
          </a:extLst>
        </xdr:cNvPr>
        <xdr:cNvSpPr txBox="1"/>
      </xdr:nvSpPr>
      <xdr:spPr>
        <a:xfrm>
          <a:off x="7769038" y="91973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921</xdr:row>
      <xdr:rowOff>0</xdr:rowOff>
    </xdr:from>
    <xdr:ext cx="194454" cy="557466"/>
    <xdr:sp macro="" textlink="">
      <xdr:nvSpPr>
        <xdr:cNvPr id="4146" name="TextBox 4145">
          <a:extLst>
            <a:ext uri="{FF2B5EF4-FFF2-40B4-BE49-F238E27FC236}">
              <a16:creationId xmlns:a16="http://schemas.microsoft.com/office/drawing/2014/main" id="{57949CD6-EDB0-4C09-9501-3246C9C285A4}"/>
            </a:ext>
          </a:extLst>
        </xdr:cNvPr>
        <xdr:cNvSpPr txBox="1"/>
      </xdr:nvSpPr>
      <xdr:spPr>
        <a:xfrm>
          <a:off x="7749988" y="92735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921</xdr:row>
      <xdr:rowOff>0</xdr:rowOff>
    </xdr:from>
    <xdr:ext cx="194454" cy="557466"/>
    <xdr:sp macro="" textlink="">
      <xdr:nvSpPr>
        <xdr:cNvPr id="4147" name="TextBox 4146">
          <a:extLst>
            <a:ext uri="{FF2B5EF4-FFF2-40B4-BE49-F238E27FC236}">
              <a16:creationId xmlns:a16="http://schemas.microsoft.com/office/drawing/2014/main" id="{811CB19C-7A01-4CF6-9A78-235A68E4FA65}"/>
            </a:ext>
          </a:extLst>
        </xdr:cNvPr>
        <xdr:cNvSpPr txBox="1"/>
      </xdr:nvSpPr>
      <xdr:spPr>
        <a:xfrm>
          <a:off x="7769038" y="92735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921</xdr:row>
      <xdr:rowOff>0</xdr:rowOff>
    </xdr:from>
    <xdr:ext cx="194454" cy="557466"/>
    <xdr:sp macro="" textlink="">
      <xdr:nvSpPr>
        <xdr:cNvPr id="4148" name="TextBox 4147">
          <a:extLst>
            <a:ext uri="{FF2B5EF4-FFF2-40B4-BE49-F238E27FC236}">
              <a16:creationId xmlns:a16="http://schemas.microsoft.com/office/drawing/2014/main" id="{374FC7BF-D33E-4859-80A3-E02DA41E3D48}"/>
            </a:ext>
          </a:extLst>
        </xdr:cNvPr>
        <xdr:cNvSpPr txBox="1"/>
      </xdr:nvSpPr>
      <xdr:spPr>
        <a:xfrm>
          <a:off x="7769038" y="92735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921</xdr:row>
      <xdr:rowOff>0</xdr:rowOff>
    </xdr:from>
    <xdr:ext cx="194454" cy="557466"/>
    <xdr:sp macro="" textlink="">
      <xdr:nvSpPr>
        <xdr:cNvPr id="4149" name="TextBox 4148">
          <a:extLst>
            <a:ext uri="{FF2B5EF4-FFF2-40B4-BE49-F238E27FC236}">
              <a16:creationId xmlns:a16="http://schemas.microsoft.com/office/drawing/2014/main" id="{9A864FB1-49F9-4B22-B74F-B39C321BBF1C}"/>
            </a:ext>
          </a:extLst>
        </xdr:cNvPr>
        <xdr:cNvSpPr txBox="1"/>
      </xdr:nvSpPr>
      <xdr:spPr>
        <a:xfrm>
          <a:off x="7769038" y="92735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921</xdr:row>
      <xdr:rowOff>0</xdr:rowOff>
    </xdr:from>
    <xdr:ext cx="194454" cy="557466"/>
    <xdr:sp macro="" textlink="">
      <xdr:nvSpPr>
        <xdr:cNvPr id="4150" name="TextBox 4149">
          <a:extLst>
            <a:ext uri="{FF2B5EF4-FFF2-40B4-BE49-F238E27FC236}">
              <a16:creationId xmlns:a16="http://schemas.microsoft.com/office/drawing/2014/main" id="{EC363CD8-B32E-4BF2-8189-3B52376E1A31}"/>
            </a:ext>
          </a:extLst>
        </xdr:cNvPr>
        <xdr:cNvSpPr txBox="1"/>
      </xdr:nvSpPr>
      <xdr:spPr>
        <a:xfrm>
          <a:off x="7769038" y="92735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921</xdr:row>
      <xdr:rowOff>0</xdr:rowOff>
    </xdr:from>
    <xdr:ext cx="194454" cy="557466"/>
    <xdr:sp macro="" textlink="">
      <xdr:nvSpPr>
        <xdr:cNvPr id="4151" name="TextBox 4150">
          <a:extLst>
            <a:ext uri="{FF2B5EF4-FFF2-40B4-BE49-F238E27FC236}">
              <a16:creationId xmlns:a16="http://schemas.microsoft.com/office/drawing/2014/main" id="{11260144-6318-4C70-9D55-1675BAC9F9F5}"/>
            </a:ext>
          </a:extLst>
        </xdr:cNvPr>
        <xdr:cNvSpPr txBox="1"/>
      </xdr:nvSpPr>
      <xdr:spPr>
        <a:xfrm>
          <a:off x="7769038" y="92735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921</xdr:row>
      <xdr:rowOff>0</xdr:rowOff>
    </xdr:from>
    <xdr:ext cx="194454" cy="557466"/>
    <xdr:sp macro="" textlink="">
      <xdr:nvSpPr>
        <xdr:cNvPr id="4152" name="TextBox 4151">
          <a:extLst>
            <a:ext uri="{FF2B5EF4-FFF2-40B4-BE49-F238E27FC236}">
              <a16:creationId xmlns:a16="http://schemas.microsoft.com/office/drawing/2014/main" id="{BD22578F-05EA-488A-BF67-089A4CCAD94B}"/>
            </a:ext>
          </a:extLst>
        </xdr:cNvPr>
        <xdr:cNvSpPr txBox="1"/>
      </xdr:nvSpPr>
      <xdr:spPr>
        <a:xfrm>
          <a:off x="7769038" y="92735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922</xdr:row>
      <xdr:rowOff>0</xdr:rowOff>
    </xdr:from>
    <xdr:ext cx="194454" cy="557466"/>
    <xdr:sp macro="" textlink="">
      <xdr:nvSpPr>
        <xdr:cNvPr id="4153" name="TextBox 4152">
          <a:extLst>
            <a:ext uri="{FF2B5EF4-FFF2-40B4-BE49-F238E27FC236}">
              <a16:creationId xmlns:a16="http://schemas.microsoft.com/office/drawing/2014/main" id="{11A1FB4A-6B51-4999-8F3A-AF36A6EB8A8C}"/>
            </a:ext>
          </a:extLst>
        </xdr:cNvPr>
        <xdr:cNvSpPr txBox="1"/>
      </xdr:nvSpPr>
      <xdr:spPr>
        <a:xfrm>
          <a:off x="774998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922</xdr:row>
      <xdr:rowOff>0</xdr:rowOff>
    </xdr:from>
    <xdr:ext cx="194454" cy="557466"/>
    <xdr:sp macro="" textlink="">
      <xdr:nvSpPr>
        <xdr:cNvPr id="4154" name="TextBox 4153">
          <a:extLst>
            <a:ext uri="{FF2B5EF4-FFF2-40B4-BE49-F238E27FC236}">
              <a16:creationId xmlns:a16="http://schemas.microsoft.com/office/drawing/2014/main" id="{D4ACD5F2-3587-4053-8C62-D3E06D2F972F}"/>
            </a:ext>
          </a:extLst>
        </xdr:cNvPr>
        <xdr:cNvSpPr txBox="1"/>
      </xdr:nvSpPr>
      <xdr:spPr>
        <a:xfrm>
          <a:off x="77690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922</xdr:row>
      <xdr:rowOff>0</xdr:rowOff>
    </xdr:from>
    <xdr:ext cx="194454" cy="557466"/>
    <xdr:sp macro="" textlink="">
      <xdr:nvSpPr>
        <xdr:cNvPr id="4155" name="TextBox 4154">
          <a:extLst>
            <a:ext uri="{FF2B5EF4-FFF2-40B4-BE49-F238E27FC236}">
              <a16:creationId xmlns:a16="http://schemas.microsoft.com/office/drawing/2014/main" id="{5BDDFE64-C2C1-4F37-9017-FCE565411142}"/>
            </a:ext>
          </a:extLst>
        </xdr:cNvPr>
        <xdr:cNvSpPr txBox="1"/>
      </xdr:nvSpPr>
      <xdr:spPr>
        <a:xfrm>
          <a:off x="77690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922</xdr:row>
      <xdr:rowOff>0</xdr:rowOff>
    </xdr:from>
    <xdr:ext cx="194454" cy="557466"/>
    <xdr:sp macro="" textlink="">
      <xdr:nvSpPr>
        <xdr:cNvPr id="4156" name="TextBox 4155">
          <a:extLst>
            <a:ext uri="{FF2B5EF4-FFF2-40B4-BE49-F238E27FC236}">
              <a16:creationId xmlns:a16="http://schemas.microsoft.com/office/drawing/2014/main" id="{036A72CF-B05E-4DE9-85C9-C161851C7767}"/>
            </a:ext>
          </a:extLst>
        </xdr:cNvPr>
        <xdr:cNvSpPr txBox="1"/>
      </xdr:nvSpPr>
      <xdr:spPr>
        <a:xfrm>
          <a:off x="77690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922</xdr:row>
      <xdr:rowOff>0</xdr:rowOff>
    </xdr:from>
    <xdr:ext cx="194454" cy="557466"/>
    <xdr:sp macro="" textlink="">
      <xdr:nvSpPr>
        <xdr:cNvPr id="4157" name="TextBox 4156">
          <a:extLst>
            <a:ext uri="{FF2B5EF4-FFF2-40B4-BE49-F238E27FC236}">
              <a16:creationId xmlns:a16="http://schemas.microsoft.com/office/drawing/2014/main" id="{C121D88A-DE7E-4DD2-9177-236433F28850}"/>
            </a:ext>
          </a:extLst>
        </xdr:cNvPr>
        <xdr:cNvSpPr txBox="1"/>
      </xdr:nvSpPr>
      <xdr:spPr>
        <a:xfrm>
          <a:off x="77690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922</xdr:row>
      <xdr:rowOff>0</xdr:rowOff>
    </xdr:from>
    <xdr:ext cx="194454" cy="557466"/>
    <xdr:sp macro="" textlink="">
      <xdr:nvSpPr>
        <xdr:cNvPr id="4158" name="TextBox 4157">
          <a:extLst>
            <a:ext uri="{FF2B5EF4-FFF2-40B4-BE49-F238E27FC236}">
              <a16:creationId xmlns:a16="http://schemas.microsoft.com/office/drawing/2014/main" id="{0641EE0B-62E1-4B3B-8F4F-849A8285DE83}"/>
            </a:ext>
          </a:extLst>
        </xdr:cNvPr>
        <xdr:cNvSpPr txBox="1"/>
      </xdr:nvSpPr>
      <xdr:spPr>
        <a:xfrm>
          <a:off x="77690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922</xdr:row>
      <xdr:rowOff>0</xdr:rowOff>
    </xdr:from>
    <xdr:ext cx="194454" cy="557466"/>
    <xdr:sp macro="" textlink="">
      <xdr:nvSpPr>
        <xdr:cNvPr id="4159" name="TextBox 4158">
          <a:extLst>
            <a:ext uri="{FF2B5EF4-FFF2-40B4-BE49-F238E27FC236}">
              <a16:creationId xmlns:a16="http://schemas.microsoft.com/office/drawing/2014/main" id="{B2896CDB-EEA2-4E30-872B-35EF9173D1DE}"/>
            </a:ext>
          </a:extLst>
        </xdr:cNvPr>
        <xdr:cNvSpPr txBox="1"/>
      </xdr:nvSpPr>
      <xdr:spPr>
        <a:xfrm>
          <a:off x="7769038" y="9406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923</xdr:row>
      <xdr:rowOff>0</xdr:rowOff>
    </xdr:from>
    <xdr:ext cx="194454" cy="557466"/>
    <xdr:sp macro="" textlink="">
      <xdr:nvSpPr>
        <xdr:cNvPr id="4160" name="TextBox 4159">
          <a:extLst>
            <a:ext uri="{FF2B5EF4-FFF2-40B4-BE49-F238E27FC236}">
              <a16:creationId xmlns:a16="http://schemas.microsoft.com/office/drawing/2014/main" id="{E794B7FD-FA52-4503-A224-57F37551E1C7}"/>
            </a:ext>
          </a:extLst>
        </xdr:cNvPr>
        <xdr:cNvSpPr txBox="1"/>
      </xdr:nvSpPr>
      <xdr:spPr>
        <a:xfrm>
          <a:off x="7749988" y="94830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923</xdr:row>
      <xdr:rowOff>0</xdr:rowOff>
    </xdr:from>
    <xdr:ext cx="194454" cy="557466"/>
    <xdr:sp macro="" textlink="">
      <xdr:nvSpPr>
        <xdr:cNvPr id="4161" name="TextBox 4160">
          <a:extLst>
            <a:ext uri="{FF2B5EF4-FFF2-40B4-BE49-F238E27FC236}">
              <a16:creationId xmlns:a16="http://schemas.microsoft.com/office/drawing/2014/main" id="{B13ECB84-5398-41FC-ACB5-F65E50463C01}"/>
            </a:ext>
          </a:extLst>
        </xdr:cNvPr>
        <xdr:cNvSpPr txBox="1"/>
      </xdr:nvSpPr>
      <xdr:spPr>
        <a:xfrm>
          <a:off x="7769038" y="94830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923</xdr:row>
      <xdr:rowOff>0</xdr:rowOff>
    </xdr:from>
    <xdr:ext cx="194454" cy="557466"/>
    <xdr:sp macro="" textlink="">
      <xdr:nvSpPr>
        <xdr:cNvPr id="4162" name="TextBox 4161">
          <a:extLst>
            <a:ext uri="{FF2B5EF4-FFF2-40B4-BE49-F238E27FC236}">
              <a16:creationId xmlns:a16="http://schemas.microsoft.com/office/drawing/2014/main" id="{40534139-6C95-463B-9C24-5F47E859FC5A}"/>
            </a:ext>
          </a:extLst>
        </xdr:cNvPr>
        <xdr:cNvSpPr txBox="1"/>
      </xdr:nvSpPr>
      <xdr:spPr>
        <a:xfrm>
          <a:off x="7769038" y="94830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923</xdr:row>
      <xdr:rowOff>0</xdr:rowOff>
    </xdr:from>
    <xdr:ext cx="194454" cy="557466"/>
    <xdr:sp macro="" textlink="">
      <xdr:nvSpPr>
        <xdr:cNvPr id="4163" name="TextBox 4162">
          <a:extLst>
            <a:ext uri="{FF2B5EF4-FFF2-40B4-BE49-F238E27FC236}">
              <a16:creationId xmlns:a16="http://schemas.microsoft.com/office/drawing/2014/main" id="{76AD6800-CA55-491E-8D92-57C82A810DF9}"/>
            </a:ext>
          </a:extLst>
        </xdr:cNvPr>
        <xdr:cNvSpPr txBox="1"/>
      </xdr:nvSpPr>
      <xdr:spPr>
        <a:xfrm>
          <a:off x="7769038" y="94830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923</xdr:row>
      <xdr:rowOff>0</xdr:rowOff>
    </xdr:from>
    <xdr:ext cx="194454" cy="557466"/>
    <xdr:sp macro="" textlink="">
      <xdr:nvSpPr>
        <xdr:cNvPr id="4164" name="TextBox 4163">
          <a:extLst>
            <a:ext uri="{FF2B5EF4-FFF2-40B4-BE49-F238E27FC236}">
              <a16:creationId xmlns:a16="http://schemas.microsoft.com/office/drawing/2014/main" id="{C0829CD9-E581-40FF-9D0B-41084DF65AED}"/>
            </a:ext>
          </a:extLst>
        </xdr:cNvPr>
        <xdr:cNvSpPr txBox="1"/>
      </xdr:nvSpPr>
      <xdr:spPr>
        <a:xfrm>
          <a:off x="7769038" y="94830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923</xdr:row>
      <xdr:rowOff>0</xdr:rowOff>
    </xdr:from>
    <xdr:ext cx="194454" cy="557466"/>
    <xdr:sp macro="" textlink="">
      <xdr:nvSpPr>
        <xdr:cNvPr id="4165" name="TextBox 4164">
          <a:extLst>
            <a:ext uri="{FF2B5EF4-FFF2-40B4-BE49-F238E27FC236}">
              <a16:creationId xmlns:a16="http://schemas.microsoft.com/office/drawing/2014/main" id="{C749EECF-ACE6-4B56-A008-ABCC82109260}"/>
            </a:ext>
          </a:extLst>
        </xdr:cNvPr>
        <xdr:cNvSpPr txBox="1"/>
      </xdr:nvSpPr>
      <xdr:spPr>
        <a:xfrm>
          <a:off x="7769038" y="94830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923</xdr:row>
      <xdr:rowOff>0</xdr:rowOff>
    </xdr:from>
    <xdr:ext cx="194454" cy="557466"/>
    <xdr:sp macro="" textlink="">
      <xdr:nvSpPr>
        <xdr:cNvPr id="4166" name="TextBox 4165">
          <a:extLst>
            <a:ext uri="{FF2B5EF4-FFF2-40B4-BE49-F238E27FC236}">
              <a16:creationId xmlns:a16="http://schemas.microsoft.com/office/drawing/2014/main" id="{2B750AEB-B778-4962-B4E1-3B06B7368A4F}"/>
            </a:ext>
          </a:extLst>
        </xdr:cNvPr>
        <xdr:cNvSpPr txBox="1"/>
      </xdr:nvSpPr>
      <xdr:spPr>
        <a:xfrm>
          <a:off x="7769038" y="94830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924</xdr:row>
      <xdr:rowOff>0</xdr:rowOff>
    </xdr:from>
    <xdr:ext cx="194454" cy="557466"/>
    <xdr:sp macro="" textlink="">
      <xdr:nvSpPr>
        <xdr:cNvPr id="4167" name="TextBox 4166">
          <a:extLst>
            <a:ext uri="{FF2B5EF4-FFF2-40B4-BE49-F238E27FC236}">
              <a16:creationId xmlns:a16="http://schemas.microsoft.com/office/drawing/2014/main" id="{8AFE4CE8-97D1-48CB-BF09-7D8E31414B18}"/>
            </a:ext>
          </a:extLst>
        </xdr:cNvPr>
        <xdr:cNvSpPr txBox="1"/>
      </xdr:nvSpPr>
      <xdr:spPr>
        <a:xfrm>
          <a:off x="7749988" y="95592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924</xdr:row>
      <xdr:rowOff>0</xdr:rowOff>
    </xdr:from>
    <xdr:ext cx="194454" cy="557466"/>
    <xdr:sp macro="" textlink="">
      <xdr:nvSpPr>
        <xdr:cNvPr id="4168" name="TextBox 4167">
          <a:extLst>
            <a:ext uri="{FF2B5EF4-FFF2-40B4-BE49-F238E27FC236}">
              <a16:creationId xmlns:a16="http://schemas.microsoft.com/office/drawing/2014/main" id="{C9B3A1F2-AC66-4956-9376-748A8BC9D92E}"/>
            </a:ext>
          </a:extLst>
        </xdr:cNvPr>
        <xdr:cNvSpPr txBox="1"/>
      </xdr:nvSpPr>
      <xdr:spPr>
        <a:xfrm>
          <a:off x="7769038" y="95592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924</xdr:row>
      <xdr:rowOff>0</xdr:rowOff>
    </xdr:from>
    <xdr:ext cx="194454" cy="557466"/>
    <xdr:sp macro="" textlink="">
      <xdr:nvSpPr>
        <xdr:cNvPr id="4169" name="TextBox 4168">
          <a:extLst>
            <a:ext uri="{FF2B5EF4-FFF2-40B4-BE49-F238E27FC236}">
              <a16:creationId xmlns:a16="http://schemas.microsoft.com/office/drawing/2014/main" id="{70332378-496E-4113-9763-3FC8A07D9012}"/>
            </a:ext>
          </a:extLst>
        </xdr:cNvPr>
        <xdr:cNvSpPr txBox="1"/>
      </xdr:nvSpPr>
      <xdr:spPr>
        <a:xfrm>
          <a:off x="7769038" y="95592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924</xdr:row>
      <xdr:rowOff>0</xdr:rowOff>
    </xdr:from>
    <xdr:ext cx="194454" cy="557466"/>
    <xdr:sp macro="" textlink="">
      <xdr:nvSpPr>
        <xdr:cNvPr id="4170" name="TextBox 4169">
          <a:extLst>
            <a:ext uri="{FF2B5EF4-FFF2-40B4-BE49-F238E27FC236}">
              <a16:creationId xmlns:a16="http://schemas.microsoft.com/office/drawing/2014/main" id="{5C8158D8-F563-4485-9684-2F977A56CC37}"/>
            </a:ext>
          </a:extLst>
        </xdr:cNvPr>
        <xdr:cNvSpPr txBox="1"/>
      </xdr:nvSpPr>
      <xdr:spPr>
        <a:xfrm>
          <a:off x="7769038" y="95592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924</xdr:row>
      <xdr:rowOff>0</xdr:rowOff>
    </xdr:from>
    <xdr:ext cx="194454" cy="557466"/>
    <xdr:sp macro="" textlink="">
      <xdr:nvSpPr>
        <xdr:cNvPr id="4171" name="TextBox 4170">
          <a:extLst>
            <a:ext uri="{FF2B5EF4-FFF2-40B4-BE49-F238E27FC236}">
              <a16:creationId xmlns:a16="http://schemas.microsoft.com/office/drawing/2014/main" id="{61227F94-2F07-4BA9-A608-AEA3D4A9E80C}"/>
            </a:ext>
          </a:extLst>
        </xdr:cNvPr>
        <xdr:cNvSpPr txBox="1"/>
      </xdr:nvSpPr>
      <xdr:spPr>
        <a:xfrm>
          <a:off x="7769038" y="95592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924</xdr:row>
      <xdr:rowOff>0</xdr:rowOff>
    </xdr:from>
    <xdr:ext cx="194454" cy="557466"/>
    <xdr:sp macro="" textlink="">
      <xdr:nvSpPr>
        <xdr:cNvPr id="4172" name="TextBox 4171">
          <a:extLst>
            <a:ext uri="{FF2B5EF4-FFF2-40B4-BE49-F238E27FC236}">
              <a16:creationId xmlns:a16="http://schemas.microsoft.com/office/drawing/2014/main" id="{E3E6F9EC-B9D1-4022-8645-EBE84019C73B}"/>
            </a:ext>
          </a:extLst>
        </xdr:cNvPr>
        <xdr:cNvSpPr txBox="1"/>
      </xdr:nvSpPr>
      <xdr:spPr>
        <a:xfrm>
          <a:off x="7769038" y="95592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924</xdr:row>
      <xdr:rowOff>0</xdr:rowOff>
    </xdr:from>
    <xdr:ext cx="194454" cy="557466"/>
    <xdr:sp macro="" textlink="">
      <xdr:nvSpPr>
        <xdr:cNvPr id="4173" name="TextBox 4172">
          <a:extLst>
            <a:ext uri="{FF2B5EF4-FFF2-40B4-BE49-F238E27FC236}">
              <a16:creationId xmlns:a16="http://schemas.microsoft.com/office/drawing/2014/main" id="{DC59D7F7-FC12-4CA5-AA76-C329DC0618EC}"/>
            </a:ext>
          </a:extLst>
        </xdr:cNvPr>
        <xdr:cNvSpPr txBox="1"/>
      </xdr:nvSpPr>
      <xdr:spPr>
        <a:xfrm>
          <a:off x="7769038" y="95592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925</xdr:row>
      <xdr:rowOff>0</xdr:rowOff>
    </xdr:from>
    <xdr:ext cx="194454" cy="557466"/>
    <xdr:sp macro="" textlink="">
      <xdr:nvSpPr>
        <xdr:cNvPr id="4174" name="TextBox 4173">
          <a:extLst>
            <a:ext uri="{FF2B5EF4-FFF2-40B4-BE49-F238E27FC236}">
              <a16:creationId xmlns:a16="http://schemas.microsoft.com/office/drawing/2014/main" id="{4EE6CD0B-0EBB-4B15-8C7A-5E76579EBE76}"/>
            </a:ext>
          </a:extLst>
        </xdr:cNvPr>
        <xdr:cNvSpPr txBox="1"/>
      </xdr:nvSpPr>
      <xdr:spPr>
        <a:xfrm>
          <a:off x="7749988" y="96354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925</xdr:row>
      <xdr:rowOff>0</xdr:rowOff>
    </xdr:from>
    <xdr:ext cx="194454" cy="557466"/>
    <xdr:sp macro="" textlink="">
      <xdr:nvSpPr>
        <xdr:cNvPr id="4175" name="TextBox 4174">
          <a:extLst>
            <a:ext uri="{FF2B5EF4-FFF2-40B4-BE49-F238E27FC236}">
              <a16:creationId xmlns:a16="http://schemas.microsoft.com/office/drawing/2014/main" id="{1CB3E861-B8BC-432F-9F75-6E45A267982F}"/>
            </a:ext>
          </a:extLst>
        </xdr:cNvPr>
        <xdr:cNvSpPr txBox="1"/>
      </xdr:nvSpPr>
      <xdr:spPr>
        <a:xfrm>
          <a:off x="7769038" y="96354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925</xdr:row>
      <xdr:rowOff>0</xdr:rowOff>
    </xdr:from>
    <xdr:ext cx="194454" cy="557466"/>
    <xdr:sp macro="" textlink="">
      <xdr:nvSpPr>
        <xdr:cNvPr id="4176" name="TextBox 4175">
          <a:extLst>
            <a:ext uri="{FF2B5EF4-FFF2-40B4-BE49-F238E27FC236}">
              <a16:creationId xmlns:a16="http://schemas.microsoft.com/office/drawing/2014/main" id="{F036B76C-1CBA-485C-906C-57D343E8F9D2}"/>
            </a:ext>
          </a:extLst>
        </xdr:cNvPr>
        <xdr:cNvSpPr txBox="1"/>
      </xdr:nvSpPr>
      <xdr:spPr>
        <a:xfrm>
          <a:off x="7769038" y="96354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925</xdr:row>
      <xdr:rowOff>0</xdr:rowOff>
    </xdr:from>
    <xdr:ext cx="194454" cy="557466"/>
    <xdr:sp macro="" textlink="">
      <xdr:nvSpPr>
        <xdr:cNvPr id="4177" name="TextBox 4176">
          <a:extLst>
            <a:ext uri="{FF2B5EF4-FFF2-40B4-BE49-F238E27FC236}">
              <a16:creationId xmlns:a16="http://schemas.microsoft.com/office/drawing/2014/main" id="{877C7535-7901-4031-B4BD-F556B0C854A7}"/>
            </a:ext>
          </a:extLst>
        </xdr:cNvPr>
        <xdr:cNvSpPr txBox="1"/>
      </xdr:nvSpPr>
      <xdr:spPr>
        <a:xfrm>
          <a:off x="7769038" y="96354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925</xdr:row>
      <xdr:rowOff>0</xdr:rowOff>
    </xdr:from>
    <xdr:ext cx="194454" cy="557466"/>
    <xdr:sp macro="" textlink="">
      <xdr:nvSpPr>
        <xdr:cNvPr id="4178" name="TextBox 4177">
          <a:extLst>
            <a:ext uri="{FF2B5EF4-FFF2-40B4-BE49-F238E27FC236}">
              <a16:creationId xmlns:a16="http://schemas.microsoft.com/office/drawing/2014/main" id="{88859589-AB62-43AE-A6A3-C9AF7F73CDA9}"/>
            </a:ext>
          </a:extLst>
        </xdr:cNvPr>
        <xdr:cNvSpPr txBox="1"/>
      </xdr:nvSpPr>
      <xdr:spPr>
        <a:xfrm>
          <a:off x="7769038" y="96354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925</xdr:row>
      <xdr:rowOff>0</xdr:rowOff>
    </xdr:from>
    <xdr:ext cx="194454" cy="557466"/>
    <xdr:sp macro="" textlink="">
      <xdr:nvSpPr>
        <xdr:cNvPr id="4179" name="TextBox 4178">
          <a:extLst>
            <a:ext uri="{FF2B5EF4-FFF2-40B4-BE49-F238E27FC236}">
              <a16:creationId xmlns:a16="http://schemas.microsoft.com/office/drawing/2014/main" id="{23987F65-BF02-436C-ADBD-5CEEBE7C2E5B}"/>
            </a:ext>
          </a:extLst>
        </xdr:cNvPr>
        <xdr:cNvSpPr txBox="1"/>
      </xdr:nvSpPr>
      <xdr:spPr>
        <a:xfrm>
          <a:off x="7769038" y="96354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925</xdr:row>
      <xdr:rowOff>0</xdr:rowOff>
    </xdr:from>
    <xdr:ext cx="194454" cy="557466"/>
    <xdr:sp macro="" textlink="">
      <xdr:nvSpPr>
        <xdr:cNvPr id="4180" name="TextBox 4179">
          <a:extLst>
            <a:ext uri="{FF2B5EF4-FFF2-40B4-BE49-F238E27FC236}">
              <a16:creationId xmlns:a16="http://schemas.microsoft.com/office/drawing/2014/main" id="{87E1D822-1706-4C64-9EDB-494E1456ED01}"/>
            </a:ext>
          </a:extLst>
        </xdr:cNvPr>
        <xdr:cNvSpPr txBox="1"/>
      </xdr:nvSpPr>
      <xdr:spPr>
        <a:xfrm>
          <a:off x="7769038" y="96354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926</xdr:row>
      <xdr:rowOff>0</xdr:rowOff>
    </xdr:from>
    <xdr:ext cx="194454" cy="557466"/>
    <xdr:sp macro="" textlink="">
      <xdr:nvSpPr>
        <xdr:cNvPr id="4181" name="TextBox 4180">
          <a:extLst>
            <a:ext uri="{FF2B5EF4-FFF2-40B4-BE49-F238E27FC236}">
              <a16:creationId xmlns:a16="http://schemas.microsoft.com/office/drawing/2014/main" id="{8785829F-F807-46DF-A2E4-2D991A930C76}"/>
            </a:ext>
          </a:extLst>
        </xdr:cNvPr>
        <xdr:cNvSpPr txBox="1"/>
      </xdr:nvSpPr>
      <xdr:spPr>
        <a:xfrm>
          <a:off x="7749988" y="97688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926</xdr:row>
      <xdr:rowOff>0</xdr:rowOff>
    </xdr:from>
    <xdr:ext cx="194454" cy="557466"/>
    <xdr:sp macro="" textlink="">
      <xdr:nvSpPr>
        <xdr:cNvPr id="4182" name="TextBox 4181">
          <a:extLst>
            <a:ext uri="{FF2B5EF4-FFF2-40B4-BE49-F238E27FC236}">
              <a16:creationId xmlns:a16="http://schemas.microsoft.com/office/drawing/2014/main" id="{DDC80976-53B7-4C46-A401-62BDF23D589A}"/>
            </a:ext>
          </a:extLst>
        </xdr:cNvPr>
        <xdr:cNvSpPr txBox="1"/>
      </xdr:nvSpPr>
      <xdr:spPr>
        <a:xfrm>
          <a:off x="7769038" y="97688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926</xdr:row>
      <xdr:rowOff>0</xdr:rowOff>
    </xdr:from>
    <xdr:ext cx="194454" cy="557466"/>
    <xdr:sp macro="" textlink="">
      <xdr:nvSpPr>
        <xdr:cNvPr id="4183" name="TextBox 4182">
          <a:extLst>
            <a:ext uri="{FF2B5EF4-FFF2-40B4-BE49-F238E27FC236}">
              <a16:creationId xmlns:a16="http://schemas.microsoft.com/office/drawing/2014/main" id="{662703D7-2836-40DC-829A-C91BE08065F5}"/>
            </a:ext>
          </a:extLst>
        </xdr:cNvPr>
        <xdr:cNvSpPr txBox="1"/>
      </xdr:nvSpPr>
      <xdr:spPr>
        <a:xfrm>
          <a:off x="7769038" y="97688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926</xdr:row>
      <xdr:rowOff>0</xdr:rowOff>
    </xdr:from>
    <xdr:ext cx="194454" cy="557466"/>
    <xdr:sp macro="" textlink="">
      <xdr:nvSpPr>
        <xdr:cNvPr id="4184" name="TextBox 4183">
          <a:extLst>
            <a:ext uri="{FF2B5EF4-FFF2-40B4-BE49-F238E27FC236}">
              <a16:creationId xmlns:a16="http://schemas.microsoft.com/office/drawing/2014/main" id="{D04AA7BF-D6EB-4D67-89C3-9E47C4D0E5C5}"/>
            </a:ext>
          </a:extLst>
        </xdr:cNvPr>
        <xdr:cNvSpPr txBox="1"/>
      </xdr:nvSpPr>
      <xdr:spPr>
        <a:xfrm>
          <a:off x="7769038" y="97688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926</xdr:row>
      <xdr:rowOff>0</xdr:rowOff>
    </xdr:from>
    <xdr:ext cx="194454" cy="557466"/>
    <xdr:sp macro="" textlink="">
      <xdr:nvSpPr>
        <xdr:cNvPr id="4185" name="TextBox 4184">
          <a:extLst>
            <a:ext uri="{FF2B5EF4-FFF2-40B4-BE49-F238E27FC236}">
              <a16:creationId xmlns:a16="http://schemas.microsoft.com/office/drawing/2014/main" id="{7FCE2ABF-2047-4814-A99D-D536E6E315AD}"/>
            </a:ext>
          </a:extLst>
        </xdr:cNvPr>
        <xdr:cNvSpPr txBox="1"/>
      </xdr:nvSpPr>
      <xdr:spPr>
        <a:xfrm>
          <a:off x="7769038" y="97688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926</xdr:row>
      <xdr:rowOff>0</xdr:rowOff>
    </xdr:from>
    <xdr:ext cx="194454" cy="557466"/>
    <xdr:sp macro="" textlink="">
      <xdr:nvSpPr>
        <xdr:cNvPr id="4186" name="TextBox 4185">
          <a:extLst>
            <a:ext uri="{FF2B5EF4-FFF2-40B4-BE49-F238E27FC236}">
              <a16:creationId xmlns:a16="http://schemas.microsoft.com/office/drawing/2014/main" id="{57659A0C-2745-4C82-BE45-C7100D1BF99D}"/>
            </a:ext>
          </a:extLst>
        </xdr:cNvPr>
        <xdr:cNvSpPr txBox="1"/>
      </xdr:nvSpPr>
      <xdr:spPr>
        <a:xfrm>
          <a:off x="7769038" y="97688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926</xdr:row>
      <xdr:rowOff>0</xdr:rowOff>
    </xdr:from>
    <xdr:ext cx="194454" cy="557466"/>
    <xdr:sp macro="" textlink="">
      <xdr:nvSpPr>
        <xdr:cNvPr id="4187" name="TextBox 4186">
          <a:extLst>
            <a:ext uri="{FF2B5EF4-FFF2-40B4-BE49-F238E27FC236}">
              <a16:creationId xmlns:a16="http://schemas.microsoft.com/office/drawing/2014/main" id="{77F7A029-CBF8-4D1E-B0B4-F7D9C1005074}"/>
            </a:ext>
          </a:extLst>
        </xdr:cNvPr>
        <xdr:cNvSpPr txBox="1"/>
      </xdr:nvSpPr>
      <xdr:spPr>
        <a:xfrm>
          <a:off x="7769038" y="97688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927</xdr:row>
      <xdr:rowOff>0</xdr:rowOff>
    </xdr:from>
    <xdr:ext cx="194454" cy="557466"/>
    <xdr:sp macro="" textlink="">
      <xdr:nvSpPr>
        <xdr:cNvPr id="4188" name="TextBox 4187">
          <a:extLst>
            <a:ext uri="{FF2B5EF4-FFF2-40B4-BE49-F238E27FC236}">
              <a16:creationId xmlns:a16="http://schemas.microsoft.com/office/drawing/2014/main" id="{11E3ECFC-3F30-40B5-BC9B-D220EB89763C}"/>
            </a:ext>
          </a:extLst>
        </xdr:cNvPr>
        <xdr:cNvSpPr txBox="1"/>
      </xdr:nvSpPr>
      <xdr:spPr>
        <a:xfrm>
          <a:off x="7749988" y="98640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927</xdr:row>
      <xdr:rowOff>0</xdr:rowOff>
    </xdr:from>
    <xdr:ext cx="194454" cy="557466"/>
    <xdr:sp macro="" textlink="">
      <xdr:nvSpPr>
        <xdr:cNvPr id="4189" name="TextBox 4188">
          <a:extLst>
            <a:ext uri="{FF2B5EF4-FFF2-40B4-BE49-F238E27FC236}">
              <a16:creationId xmlns:a16="http://schemas.microsoft.com/office/drawing/2014/main" id="{77FB7F93-549E-4CF7-8068-C4A533742E52}"/>
            </a:ext>
          </a:extLst>
        </xdr:cNvPr>
        <xdr:cNvSpPr txBox="1"/>
      </xdr:nvSpPr>
      <xdr:spPr>
        <a:xfrm>
          <a:off x="7769038" y="98640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927</xdr:row>
      <xdr:rowOff>0</xdr:rowOff>
    </xdr:from>
    <xdr:ext cx="194454" cy="557466"/>
    <xdr:sp macro="" textlink="">
      <xdr:nvSpPr>
        <xdr:cNvPr id="4190" name="TextBox 4189">
          <a:extLst>
            <a:ext uri="{FF2B5EF4-FFF2-40B4-BE49-F238E27FC236}">
              <a16:creationId xmlns:a16="http://schemas.microsoft.com/office/drawing/2014/main" id="{03CBF34C-E9EF-4FC0-9DEA-18B7515F3D7E}"/>
            </a:ext>
          </a:extLst>
        </xdr:cNvPr>
        <xdr:cNvSpPr txBox="1"/>
      </xdr:nvSpPr>
      <xdr:spPr>
        <a:xfrm>
          <a:off x="7769038" y="98640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927</xdr:row>
      <xdr:rowOff>0</xdr:rowOff>
    </xdr:from>
    <xdr:ext cx="194454" cy="557466"/>
    <xdr:sp macro="" textlink="">
      <xdr:nvSpPr>
        <xdr:cNvPr id="4191" name="TextBox 4190">
          <a:extLst>
            <a:ext uri="{FF2B5EF4-FFF2-40B4-BE49-F238E27FC236}">
              <a16:creationId xmlns:a16="http://schemas.microsoft.com/office/drawing/2014/main" id="{7E6ACA4A-D5D9-4C59-8D25-BEC48F0238BB}"/>
            </a:ext>
          </a:extLst>
        </xdr:cNvPr>
        <xdr:cNvSpPr txBox="1"/>
      </xdr:nvSpPr>
      <xdr:spPr>
        <a:xfrm>
          <a:off x="7769038" y="98640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927</xdr:row>
      <xdr:rowOff>0</xdr:rowOff>
    </xdr:from>
    <xdr:ext cx="194454" cy="557466"/>
    <xdr:sp macro="" textlink="">
      <xdr:nvSpPr>
        <xdr:cNvPr id="4192" name="TextBox 4191">
          <a:extLst>
            <a:ext uri="{FF2B5EF4-FFF2-40B4-BE49-F238E27FC236}">
              <a16:creationId xmlns:a16="http://schemas.microsoft.com/office/drawing/2014/main" id="{555EF5F0-853B-4054-A1E2-BED27FB31FF9}"/>
            </a:ext>
          </a:extLst>
        </xdr:cNvPr>
        <xdr:cNvSpPr txBox="1"/>
      </xdr:nvSpPr>
      <xdr:spPr>
        <a:xfrm>
          <a:off x="7769038" y="98640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927</xdr:row>
      <xdr:rowOff>0</xdr:rowOff>
    </xdr:from>
    <xdr:ext cx="194454" cy="557466"/>
    <xdr:sp macro="" textlink="">
      <xdr:nvSpPr>
        <xdr:cNvPr id="4193" name="TextBox 4192">
          <a:extLst>
            <a:ext uri="{FF2B5EF4-FFF2-40B4-BE49-F238E27FC236}">
              <a16:creationId xmlns:a16="http://schemas.microsoft.com/office/drawing/2014/main" id="{B9E09DE1-DD95-43E9-997D-72BD8E104A73}"/>
            </a:ext>
          </a:extLst>
        </xdr:cNvPr>
        <xdr:cNvSpPr txBox="1"/>
      </xdr:nvSpPr>
      <xdr:spPr>
        <a:xfrm>
          <a:off x="7769038" y="98640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927</xdr:row>
      <xdr:rowOff>0</xdr:rowOff>
    </xdr:from>
    <xdr:ext cx="194454" cy="557466"/>
    <xdr:sp macro="" textlink="">
      <xdr:nvSpPr>
        <xdr:cNvPr id="4194" name="TextBox 4193">
          <a:extLst>
            <a:ext uri="{FF2B5EF4-FFF2-40B4-BE49-F238E27FC236}">
              <a16:creationId xmlns:a16="http://schemas.microsoft.com/office/drawing/2014/main" id="{4DCBDD10-7EF1-463E-9EF0-8303F7413BCF}"/>
            </a:ext>
          </a:extLst>
        </xdr:cNvPr>
        <xdr:cNvSpPr txBox="1"/>
      </xdr:nvSpPr>
      <xdr:spPr>
        <a:xfrm>
          <a:off x="7769038" y="98640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928</xdr:row>
      <xdr:rowOff>0</xdr:rowOff>
    </xdr:from>
    <xdr:ext cx="194454" cy="557466"/>
    <xdr:sp macro="" textlink="">
      <xdr:nvSpPr>
        <xdr:cNvPr id="4195" name="TextBox 4194">
          <a:extLst>
            <a:ext uri="{FF2B5EF4-FFF2-40B4-BE49-F238E27FC236}">
              <a16:creationId xmlns:a16="http://schemas.microsoft.com/office/drawing/2014/main" id="{9746DEBB-71E5-477C-B19C-C20D0701E1A3}"/>
            </a:ext>
          </a:extLst>
        </xdr:cNvPr>
        <xdr:cNvSpPr txBox="1"/>
      </xdr:nvSpPr>
      <xdr:spPr>
        <a:xfrm>
          <a:off x="7749988" y="99402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928</xdr:row>
      <xdr:rowOff>0</xdr:rowOff>
    </xdr:from>
    <xdr:ext cx="194454" cy="557466"/>
    <xdr:sp macro="" textlink="">
      <xdr:nvSpPr>
        <xdr:cNvPr id="4196" name="TextBox 4195">
          <a:extLst>
            <a:ext uri="{FF2B5EF4-FFF2-40B4-BE49-F238E27FC236}">
              <a16:creationId xmlns:a16="http://schemas.microsoft.com/office/drawing/2014/main" id="{4F5D12B2-A908-4A50-91BB-D4C54913AAD0}"/>
            </a:ext>
          </a:extLst>
        </xdr:cNvPr>
        <xdr:cNvSpPr txBox="1"/>
      </xdr:nvSpPr>
      <xdr:spPr>
        <a:xfrm>
          <a:off x="7769038" y="99402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928</xdr:row>
      <xdr:rowOff>0</xdr:rowOff>
    </xdr:from>
    <xdr:ext cx="194454" cy="557466"/>
    <xdr:sp macro="" textlink="">
      <xdr:nvSpPr>
        <xdr:cNvPr id="4197" name="TextBox 4196">
          <a:extLst>
            <a:ext uri="{FF2B5EF4-FFF2-40B4-BE49-F238E27FC236}">
              <a16:creationId xmlns:a16="http://schemas.microsoft.com/office/drawing/2014/main" id="{0295CDFC-A321-4559-961D-DABD5093DBDA}"/>
            </a:ext>
          </a:extLst>
        </xdr:cNvPr>
        <xdr:cNvSpPr txBox="1"/>
      </xdr:nvSpPr>
      <xdr:spPr>
        <a:xfrm>
          <a:off x="7769038" y="99402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928</xdr:row>
      <xdr:rowOff>0</xdr:rowOff>
    </xdr:from>
    <xdr:ext cx="194454" cy="557466"/>
    <xdr:sp macro="" textlink="">
      <xdr:nvSpPr>
        <xdr:cNvPr id="4198" name="TextBox 4197">
          <a:extLst>
            <a:ext uri="{FF2B5EF4-FFF2-40B4-BE49-F238E27FC236}">
              <a16:creationId xmlns:a16="http://schemas.microsoft.com/office/drawing/2014/main" id="{52577749-3C07-4715-9BEC-451626D4B8A1}"/>
            </a:ext>
          </a:extLst>
        </xdr:cNvPr>
        <xdr:cNvSpPr txBox="1"/>
      </xdr:nvSpPr>
      <xdr:spPr>
        <a:xfrm>
          <a:off x="7769038" y="99402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928</xdr:row>
      <xdr:rowOff>0</xdr:rowOff>
    </xdr:from>
    <xdr:ext cx="194454" cy="557466"/>
    <xdr:sp macro="" textlink="">
      <xdr:nvSpPr>
        <xdr:cNvPr id="4199" name="TextBox 4198">
          <a:extLst>
            <a:ext uri="{FF2B5EF4-FFF2-40B4-BE49-F238E27FC236}">
              <a16:creationId xmlns:a16="http://schemas.microsoft.com/office/drawing/2014/main" id="{9EB0ED6C-CB9D-4997-8FA5-5A40FD4A8CD2}"/>
            </a:ext>
          </a:extLst>
        </xdr:cNvPr>
        <xdr:cNvSpPr txBox="1"/>
      </xdr:nvSpPr>
      <xdr:spPr>
        <a:xfrm>
          <a:off x="7769038" y="99402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928</xdr:row>
      <xdr:rowOff>0</xdr:rowOff>
    </xdr:from>
    <xdr:ext cx="194454" cy="557466"/>
    <xdr:sp macro="" textlink="">
      <xdr:nvSpPr>
        <xdr:cNvPr id="4200" name="TextBox 4199">
          <a:extLst>
            <a:ext uri="{FF2B5EF4-FFF2-40B4-BE49-F238E27FC236}">
              <a16:creationId xmlns:a16="http://schemas.microsoft.com/office/drawing/2014/main" id="{AD753393-64A1-4E96-A14E-814A899DF68D}"/>
            </a:ext>
          </a:extLst>
        </xdr:cNvPr>
        <xdr:cNvSpPr txBox="1"/>
      </xdr:nvSpPr>
      <xdr:spPr>
        <a:xfrm>
          <a:off x="7769038" y="99402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928</xdr:row>
      <xdr:rowOff>0</xdr:rowOff>
    </xdr:from>
    <xdr:ext cx="194454" cy="557466"/>
    <xdr:sp macro="" textlink="">
      <xdr:nvSpPr>
        <xdr:cNvPr id="4201" name="TextBox 4200">
          <a:extLst>
            <a:ext uri="{FF2B5EF4-FFF2-40B4-BE49-F238E27FC236}">
              <a16:creationId xmlns:a16="http://schemas.microsoft.com/office/drawing/2014/main" id="{F8E23653-0C5F-44B0-968E-42A446A3BD60}"/>
            </a:ext>
          </a:extLst>
        </xdr:cNvPr>
        <xdr:cNvSpPr txBox="1"/>
      </xdr:nvSpPr>
      <xdr:spPr>
        <a:xfrm>
          <a:off x="7769038" y="99402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929</xdr:row>
      <xdr:rowOff>0</xdr:rowOff>
    </xdr:from>
    <xdr:ext cx="194454" cy="557466"/>
    <xdr:sp macro="" textlink="">
      <xdr:nvSpPr>
        <xdr:cNvPr id="4202" name="TextBox 4201">
          <a:extLst>
            <a:ext uri="{FF2B5EF4-FFF2-40B4-BE49-F238E27FC236}">
              <a16:creationId xmlns:a16="http://schemas.microsoft.com/office/drawing/2014/main" id="{3F3F3DC4-688A-49C1-99E1-2E025E344021}"/>
            </a:ext>
          </a:extLst>
        </xdr:cNvPr>
        <xdr:cNvSpPr txBox="1"/>
      </xdr:nvSpPr>
      <xdr:spPr>
        <a:xfrm>
          <a:off x="7749988" y="100164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929</xdr:row>
      <xdr:rowOff>0</xdr:rowOff>
    </xdr:from>
    <xdr:ext cx="194454" cy="557466"/>
    <xdr:sp macro="" textlink="">
      <xdr:nvSpPr>
        <xdr:cNvPr id="4203" name="TextBox 4202">
          <a:extLst>
            <a:ext uri="{FF2B5EF4-FFF2-40B4-BE49-F238E27FC236}">
              <a16:creationId xmlns:a16="http://schemas.microsoft.com/office/drawing/2014/main" id="{5A3100B8-81DC-493F-948C-DF060DF3D912}"/>
            </a:ext>
          </a:extLst>
        </xdr:cNvPr>
        <xdr:cNvSpPr txBox="1"/>
      </xdr:nvSpPr>
      <xdr:spPr>
        <a:xfrm>
          <a:off x="7769038" y="100164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929</xdr:row>
      <xdr:rowOff>0</xdr:rowOff>
    </xdr:from>
    <xdr:ext cx="194454" cy="557466"/>
    <xdr:sp macro="" textlink="">
      <xdr:nvSpPr>
        <xdr:cNvPr id="4204" name="TextBox 4203">
          <a:extLst>
            <a:ext uri="{FF2B5EF4-FFF2-40B4-BE49-F238E27FC236}">
              <a16:creationId xmlns:a16="http://schemas.microsoft.com/office/drawing/2014/main" id="{161AC642-5D19-42CD-8221-576C4F87B178}"/>
            </a:ext>
          </a:extLst>
        </xdr:cNvPr>
        <xdr:cNvSpPr txBox="1"/>
      </xdr:nvSpPr>
      <xdr:spPr>
        <a:xfrm>
          <a:off x="7769038" y="100164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929</xdr:row>
      <xdr:rowOff>0</xdr:rowOff>
    </xdr:from>
    <xdr:ext cx="194454" cy="557466"/>
    <xdr:sp macro="" textlink="">
      <xdr:nvSpPr>
        <xdr:cNvPr id="4205" name="TextBox 4204">
          <a:extLst>
            <a:ext uri="{FF2B5EF4-FFF2-40B4-BE49-F238E27FC236}">
              <a16:creationId xmlns:a16="http://schemas.microsoft.com/office/drawing/2014/main" id="{C9CBD75A-AB6D-4770-9859-A6DF0DD35D3B}"/>
            </a:ext>
          </a:extLst>
        </xdr:cNvPr>
        <xdr:cNvSpPr txBox="1"/>
      </xdr:nvSpPr>
      <xdr:spPr>
        <a:xfrm>
          <a:off x="7769038" y="100164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929</xdr:row>
      <xdr:rowOff>0</xdr:rowOff>
    </xdr:from>
    <xdr:ext cx="194454" cy="557466"/>
    <xdr:sp macro="" textlink="">
      <xdr:nvSpPr>
        <xdr:cNvPr id="4206" name="TextBox 4205">
          <a:extLst>
            <a:ext uri="{FF2B5EF4-FFF2-40B4-BE49-F238E27FC236}">
              <a16:creationId xmlns:a16="http://schemas.microsoft.com/office/drawing/2014/main" id="{C13CFEC7-593B-4A5F-B7A8-FDF293277F4D}"/>
            </a:ext>
          </a:extLst>
        </xdr:cNvPr>
        <xdr:cNvSpPr txBox="1"/>
      </xdr:nvSpPr>
      <xdr:spPr>
        <a:xfrm>
          <a:off x="7769038" y="100164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929</xdr:row>
      <xdr:rowOff>0</xdr:rowOff>
    </xdr:from>
    <xdr:ext cx="194454" cy="557466"/>
    <xdr:sp macro="" textlink="">
      <xdr:nvSpPr>
        <xdr:cNvPr id="4207" name="TextBox 4206">
          <a:extLst>
            <a:ext uri="{FF2B5EF4-FFF2-40B4-BE49-F238E27FC236}">
              <a16:creationId xmlns:a16="http://schemas.microsoft.com/office/drawing/2014/main" id="{6E569756-5D60-48D5-BF8F-672245D39014}"/>
            </a:ext>
          </a:extLst>
        </xdr:cNvPr>
        <xdr:cNvSpPr txBox="1"/>
      </xdr:nvSpPr>
      <xdr:spPr>
        <a:xfrm>
          <a:off x="7769038" y="100164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929</xdr:row>
      <xdr:rowOff>0</xdr:rowOff>
    </xdr:from>
    <xdr:ext cx="194454" cy="557466"/>
    <xdr:sp macro="" textlink="">
      <xdr:nvSpPr>
        <xdr:cNvPr id="4208" name="TextBox 4207">
          <a:extLst>
            <a:ext uri="{FF2B5EF4-FFF2-40B4-BE49-F238E27FC236}">
              <a16:creationId xmlns:a16="http://schemas.microsoft.com/office/drawing/2014/main" id="{BCC5D14B-97CD-45A9-9E04-EA2A80E58EDF}"/>
            </a:ext>
          </a:extLst>
        </xdr:cNvPr>
        <xdr:cNvSpPr txBox="1"/>
      </xdr:nvSpPr>
      <xdr:spPr>
        <a:xfrm>
          <a:off x="7769038" y="100164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930</xdr:row>
      <xdr:rowOff>0</xdr:rowOff>
    </xdr:from>
    <xdr:ext cx="194454" cy="557466"/>
    <xdr:sp macro="" textlink="">
      <xdr:nvSpPr>
        <xdr:cNvPr id="4209" name="TextBox 4208">
          <a:extLst>
            <a:ext uri="{FF2B5EF4-FFF2-40B4-BE49-F238E27FC236}">
              <a16:creationId xmlns:a16="http://schemas.microsoft.com/office/drawing/2014/main" id="{EFF6009B-0691-481A-9283-F9C987456461}"/>
            </a:ext>
          </a:extLst>
        </xdr:cNvPr>
        <xdr:cNvSpPr txBox="1"/>
      </xdr:nvSpPr>
      <xdr:spPr>
        <a:xfrm>
          <a:off x="7749988" y="10111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930</xdr:row>
      <xdr:rowOff>0</xdr:rowOff>
    </xdr:from>
    <xdr:ext cx="194454" cy="557466"/>
    <xdr:sp macro="" textlink="">
      <xdr:nvSpPr>
        <xdr:cNvPr id="4210" name="TextBox 4209">
          <a:extLst>
            <a:ext uri="{FF2B5EF4-FFF2-40B4-BE49-F238E27FC236}">
              <a16:creationId xmlns:a16="http://schemas.microsoft.com/office/drawing/2014/main" id="{569A3CB1-71C5-46DF-AB0B-2AB817B72312}"/>
            </a:ext>
          </a:extLst>
        </xdr:cNvPr>
        <xdr:cNvSpPr txBox="1"/>
      </xdr:nvSpPr>
      <xdr:spPr>
        <a:xfrm>
          <a:off x="7769038" y="10111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930</xdr:row>
      <xdr:rowOff>0</xdr:rowOff>
    </xdr:from>
    <xdr:ext cx="194454" cy="557466"/>
    <xdr:sp macro="" textlink="">
      <xdr:nvSpPr>
        <xdr:cNvPr id="4211" name="TextBox 4210">
          <a:extLst>
            <a:ext uri="{FF2B5EF4-FFF2-40B4-BE49-F238E27FC236}">
              <a16:creationId xmlns:a16="http://schemas.microsoft.com/office/drawing/2014/main" id="{672E10DF-4D79-4B41-A393-F93B4E1CBF9A}"/>
            </a:ext>
          </a:extLst>
        </xdr:cNvPr>
        <xdr:cNvSpPr txBox="1"/>
      </xdr:nvSpPr>
      <xdr:spPr>
        <a:xfrm>
          <a:off x="7769038" y="10111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930</xdr:row>
      <xdr:rowOff>0</xdr:rowOff>
    </xdr:from>
    <xdr:ext cx="194454" cy="557466"/>
    <xdr:sp macro="" textlink="">
      <xdr:nvSpPr>
        <xdr:cNvPr id="4212" name="TextBox 4211">
          <a:extLst>
            <a:ext uri="{FF2B5EF4-FFF2-40B4-BE49-F238E27FC236}">
              <a16:creationId xmlns:a16="http://schemas.microsoft.com/office/drawing/2014/main" id="{99F072F7-5EDC-4B13-B2AF-C0AC419D1C78}"/>
            </a:ext>
          </a:extLst>
        </xdr:cNvPr>
        <xdr:cNvSpPr txBox="1"/>
      </xdr:nvSpPr>
      <xdr:spPr>
        <a:xfrm>
          <a:off x="7769038" y="10111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930</xdr:row>
      <xdr:rowOff>0</xdr:rowOff>
    </xdr:from>
    <xdr:ext cx="194454" cy="557466"/>
    <xdr:sp macro="" textlink="">
      <xdr:nvSpPr>
        <xdr:cNvPr id="4213" name="TextBox 4212">
          <a:extLst>
            <a:ext uri="{FF2B5EF4-FFF2-40B4-BE49-F238E27FC236}">
              <a16:creationId xmlns:a16="http://schemas.microsoft.com/office/drawing/2014/main" id="{37D2EE4D-2CA5-4B08-9F17-5DC3B39D6977}"/>
            </a:ext>
          </a:extLst>
        </xdr:cNvPr>
        <xdr:cNvSpPr txBox="1"/>
      </xdr:nvSpPr>
      <xdr:spPr>
        <a:xfrm>
          <a:off x="7769038" y="10111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930</xdr:row>
      <xdr:rowOff>0</xdr:rowOff>
    </xdr:from>
    <xdr:ext cx="194454" cy="557466"/>
    <xdr:sp macro="" textlink="">
      <xdr:nvSpPr>
        <xdr:cNvPr id="4214" name="TextBox 4213">
          <a:extLst>
            <a:ext uri="{FF2B5EF4-FFF2-40B4-BE49-F238E27FC236}">
              <a16:creationId xmlns:a16="http://schemas.microsoft.com/office/drawing/2014/main" id="{D500CDEF-6A7E-4773-A100-D9370070B2A9}"/>
            </a:ext>
          </a:extLst>
        </xdr:cNvPr>
        <xdr:cNvSpPr txBox="1"/>
      </xdr:nvSpPr>
      <xdr:spPr>
        <a:xfrm>
          <a:off x="7769038" y="10111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930</xdr:row>
      <xdr:rowOff>0</xdr:rowOff>
    </xdr:from>
    <xdr:ext cx="194454" cy="557466"/>
    <xdr:sp macro="" textlink="">
      <xdr:nvSpPr>
        <xdr:cNvPr id="4215" name="TextBox 4214">
          <a:extLst>
            <a:ext uri="{FF2B5EF4-FFF2-40B4-BE49-F238E27FC236}">
              <a16:creationId xmlns:a16="http://schemas.microsoft.com/office/drawing/2014/main" id="{8AD577C6-1577-4C50-86C5-6A8FDA51A8F9}"/>
            </a:ext>
          </a:extLst>
        </xdr:cNvPr>
        <xdr:cNvSpPr txBox="1"/>
      </xdr:nvSpPr>
      <xdr:spPr>
        <a:xfrm>
          <a:off x="7769038" y="1011174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931</xdr:row>
      <xdr:rowOff>0</xdr:rowOff>
    </xdr:from>
    <xdr:ext cx="194454" cy="557466"/>
    <xdr:sp macro="" textlink="">
      <xdr:nvSpPr>
        <xdr:cNvPr id="4216" name="TextBox 4215">
          <a:extLst>
            <a:ext uri="{FF2B5EF4-FFF2-40B4-BE49-F238E27FC236}">
              <a16:creationId xmlns:a16="http://schemas.microsoft.com/office/drawing/2014/main" id="{4C4439B7-826E-449D-ACCA-3928DA7F09CF}"/>
            </a:ext>
          </a:extLst>
        </xdr:cNvPr>
        <xdr:cNvSpPr txBox="1"/>
      </xdr:nvSpPr>
      <xdr:spPr>
        <a:xfrm>
          <a:off x="7749988" y="102069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931</xdr:row>
      <xdr:rowOff>0</xdr:rowOff>
    </xdr:from>
    <xdr:ext cx="194454" cy="557466"/>
    <xdr:sp macro="" textlink="">
      <xdr:nvSpPr>
        <xdr:cNvPr id="4217" name="TextBox 4216">
          <a:extLst>
            <a:ext uri="{FF2B5EF4-FFF2-40B4-BE49-F238E27FC236}">
              <a16:creationId xmlns:a16="http://schemas.microsoft.com/office/drawing/2014/main" id="{C4EDB675-D125-4C95-B039-515D92C389B0}"/>
            </a:ext>
          </a:extLst>
        </xdr:cNvPr>
        <xdr:cNvSpPr txBox="1"/>
      </xdr:nvSpPr>
      <xdr:spPr>
        <a:xfrm>
          <a:off x="7769038" y="102069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931</xdr:row>
      <xdr:rowOff>0</xdr:rowOff>
    </xdr:from>
    <xdr:ext cx="194454" cy="557466"/>
    <xdr:sp macro="" textlink="">
      <xdr:nvSpPr>
        <xdr:cNvPr id="4218" name="TextBox 4217">
          <a:extLst>
            <a:ext uri="{FF2B5EF4-FFF2-40B4-BE49-F238E27FC236}">
              <a16:creationId xmlns:a16="http://schemas.microsoft.com/office/drawing/2014/main" id="{89351190-7626-4418-B5E6-6AC41514F02E}"/>
            </a:ext>
          </a:extLst>
        </xdr:cNvPr>
        <xdr:cNvSpPr txBox="1"/>
      </xdr:nvSpPr>
      <xdr:spPr>
        <a:xfrm>
          <a:off x="7769038" y="102069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931</xdr:row>
      <xdr:rowOff>0</xdr:rowOff>
    </xdr:from>
    <xdr:ext cx="194454" cy="557466"/>
    <xdr:sp macro="" textlink="">
      <xdr:nvSpPr>
        <xdr:cNvPr id="4219" name="TextBox 4218">
          <a:extLst>
            <a:ext uri="{FF2B5EF4-FFF2-40B4-BE49-F238E27FC236}">
              <a16:creationId xmlns:a16="http://schemas.microsoft.com/office/drawing/2014/main" id="{163670FF-B94C-4849-8A5F-A6F3338AA161}"/>
            </a:ext>
          </a:extLst>
        </xdr:cNvPr>
        <xdr:cNvSpPr txBox="1"/>
      </xdr:nvSpPr>
      <xdr:spPr>
        <a:xfrm>
          <a:off x="7769038" y="102069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931</xdr:row>
      <xdr:rowOff>0</xdr:rowOff>
    </xdr:from>
    <xdr:ext cx="194454" cy="557466"/>
    <xdr:sp macro="" textlink="">
      <xdr:nvSpPr>
        <xdr:cNvPr id="4220" name="TextBox 4219">
          <a:extLst>
            <a:ext uri="{FF2B5EF4-FFF2-40B4-BE49-F238E27FC236}">
              <a16:creationId xmlns:a16="http://schemas.microsoft.com/office/drawing/2014/main" id="{A3F5331E-40F1-4FB3-AB7E-E05839604F38}"/>
            </a:ext>
          </a:extLst>
        </xdr:cNvPr>
        <xdr:cNvSpPr txBox="1"/>
      </xdr:nvSpPr>
      <xdr:spPr>
        <a:xfrm>
          <a:off x="7769038" y="102069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931</xdr:row>
      <xdr:rowOff>0</xdr:rowOff>
    </xdr:from>
    <xdr:ext cx="194454" cy="557466"/>
    <xdr:sp macro="" textlink="">
      <xdr:nvSpPr>
        <xdr:cNvPr id="4221" name="TextBox 4220">
          <a:extLst>
            <a:ext uri="{FF2B5EF4-FFF2-40B4-BE49-F238E27FC236}">
              <a16:creationId xmlns:a16="http://schemas.microsoft.com/office/drawing/2014/main" id="{10F13485-BFDC-4D25-A5F0-DAC9D95C05BE}"/>
            </a:ext>
          </a:extLst>
        </xdr:cNvPr>
        <xdr:cNvSpPr txBox="1"/>
      </xdr:nvSpPr>
      <xdr:spPr>
        <a:xfrm>
          <a:off x="7769038" y="102069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931</xdr:row>
      <xdr:rowOff>0</xdr:rowOff>
    </xdr:from>
    <xdr:ext cx="194454" cy="557466"/>
    <xdr:sp macro="" textlink="">
      <xdr:nvSpPr>
        <xdr:cNvPr id="4222" name="TextBox 4221">
          <a:extLst>
            <a:ext uri="{FF2B5EF4-FFF2-40B4-BE49-F238E27FC236}">
              <a16:creationId xmlns:a16="http://schemas.microsoft.com/office/drawing/2014/main" id="{B9B91463-D369-48F5-987F-6C212512EB84}"/>
            </a:ext>
          </a:extLst>
        </xdr:cNvPr>
        <xdr:cNvSpPr txBox="1"/>
      </xdr:nvSpPr>
      <xdr:spPr>
        <a:xfrm>
          <a:off x="7769038" y="102069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932</xdr:row>
      <xdr:rowOff>0</xdr:rowOff>
    </xdr:from>
    <xdr:ext cx="194454" cy="557466"/>
    <xdr:sp macro="" textlink="">
      <xdr:nvSpPr>
        <xdr:cNvPr id="4223" name="TextBox 4222">
          <a:extLst>
            <a:ext uri="{FF2B5EF4-FFF2-40B4-BE49-F238E27FC236}">
              <a16:creationId xmlns:a16="http://schemas.microsoft.com/office/drawing/2014/main" id="{3B530BB8-187E-4035-86F6-29D4332E374A}"/>
            </a:ext>
          </a:extLst>
        </xdr:cNvPr>
        <xdr:cNvSpPr txBox="1"/>
      </xdr:nvSpPr>
      <xdr:spPr>
        <a:xfrm>
          <a:off x="7749988" y="102831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932</xdr:row>
      <xdr:rowOff>0</xdr:rowOff>
    </xdr:from>
    <xdr:ext cx="194454" cy="557466"/>
    <xdr:sp macro="" textlink="">
      <xdr:nvSpPr>
        <xdr:cNvPr id="4224" name="TextBox 4223">
          <a:extLst>
            <a:ext uri="{FF2B5EF4-FFF2-40B4-BE49-F238E27FC236}">
              <a16:creationId xmlns:a16="http://schemas.microsoft.com/office/drawing/2014/main" id="{807D0C24-31C3-46BD-A18D-A6ECA58309F6}"/>
            </a:ext>
          </a:extLst>
        </xdr:cNvPr>
        <xdr:cNvSpPr txBox="1"/>
      </xdr:nvSpPr>
      <xdr:spPr>
        <a:xfrm>
          <a:off x="7769038" y="102831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932</xdr:row>
      <xdr:rowOff>0</xdr:rowOff>
    </xdr:from>
    <xdr:ext cx="194454" cy="557466"/>
    <xdr:sp macro="" textlink="">
      <xdr:nvSpPr>
        <xdr:cNvPr id="4225" name="TextBox 4224">
          <a:extLst>
            <a:ext uri="{FF2B5EF4-FFF2-40B4-BE49-F238E27FC236}">
              <a16:creationId xmlns:a16="http://schemas.microsoft.com/office/drawing/2014/main" id="{D303125A-8C7F-4416-B4D2-50E0E58AD24D}"/>
            </a:ext>
          </a:extLst>
        </xdr:cNvPr>
        <xdr:cNvSpPr txBox="1"/>
      </xdr:nvSpPr>
      <xdr:spPr>
        <a:xfrm>
          <a:off x="7769038" y="102831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932</xdr:row>
      <xdr:rowOff>0</xdr:rowOff>
    </xdr:from>
    <xdr:ext cx="194454" cy="557466"/>
    <xdr:sp macro="" textlink="">
      <xdr:nvSpPr>
        <xdr:cNvPr id="4226" name="TextBox 4225">
          <a:extLst>
            <a:ext uri="{FF2B5EF4-FFF2-40B4-BE49-F238E27FC236}">
              <a16:creationId xmlns:a16="http://schemas.microsoft.com/office/drawing/2014/main" id="{5B9A43EE-31C9-4441-AC50-64C9800439A3}"/>
            </a:ext>
          </a:extLst>
        </xdr:cNvPr>
        <xdr:cNvSpPr txBox="1"/>
      </xdr:nvSpPr>
      <xdr:spPr>
        <a:xfrm>
          <a:off x="7769038" y="102831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932</xdr:row>
      <xdr:rowOff>0</xdr:rowOff>
    </xdr:from>
    <xdr:ext cx="194454" cy="557466"/>
    <xdr:sp macro="" textlink="">
      <xdr:nvSpPr>
        <xdr:cNvPr id="4227" name="TextBox 4226">
          <a:extLst>
            <a:ext uri="{FF2B5EF4-FFF2-40B4-BE49-F238E27FC236}">
              <a16:creationId xmlns:a16="http://schemas.microsoft.com/office/drawing/2014/main" id="{14138733-8281-464F-B770-6D4BA5D5B3AA}"/>
            </a:ext>
          </a:extLst>
        </xdr:cNvPr>
        <xdr:cNvSpPr txBox="1"/>
      </xdr:nvSpPr>
      <xdr:spPr>
        <a:xfrm>
          <a:off x="7769038" y="102831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932</xdr:row>
      <xdr:rowOff>0</xdr:rowOff>
    </xdr:from>
    <xdr:ext cx="194454" cy="557466"/>
    <xdr:sp macro="" textlink="">
      <xdr:nvSpPr>
        <xdr:cNvPr id="4228" name="TextBox 4227">
          <a:extLst>
            <a:ext uri="{FF2B5EF4-FFF2-40B4-BE49-F238E27FC236}">
              <a16:creationId xmlns:a16="http://schemas.microsoft.com/office/drawing/2014/main" id="{023E425A-CE04-43F0-A8E9-004D5BFF81B1}"/>
            </a:ext>
          </a:extLst>
        </xdr:cNvPr>
        <xdr:cNvSpPr txBox="1"/>
      </xdr:nvSpPr>
      <xdr:spPr>
        <a:xfrm>
          <a:off x="7769038" y="102831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932</xdr:row>
      <xdr:rowOff>0</xdr:rowOff>
    </xdr:from>
    <xdr:ext cx="194454" cy="557466"/>
    <xdr:sp macro="" textlink="">
      <xdr:nvSpPr>
        <xdr:cNvPr id="4229" name="TextBox 4228">
          <a:extLst>
            <a:ext uri="{FF2B5EF4-FFF2-40B4-BE49-F238E27FC236}">
              <a16:creationId xmlns:a16="http://schemas.microsoft.com/office/drawing/2014/main" id="{64E484D3-2A00-469B-8526-0F936C443C86}"/>
            </a:ext>
          </a:extLst>
        </xdr:cNvPr>
        <xdr:cNvSpPr txBox="1"/>
      </xdr:nvSpPr>
      <xdr:spPr>
        <a:xfrm>
          <a:off x="7769038" y="102831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933</xdr:row>
      <xdr:rowOff>0</xdr:rowOff>
    </xdr:from>
    <xdr:ext cx="194454" cy="557466"/>
    <xdr:sp macro="" textlink="">
      <xdr:nvSpPr>
        <xdr:cNvPr id="4230" name="TextBox 4229">
          <a:extLst>
            <a:ext uri="{FF2B5EF4-FFF2-40B4-BE49-F238E27FC236}">
              <a16:creationId xmlns:a16="http://schemas.microsoft.com/office/drawing/2014/main" id="{2D745A9F-00F1-4B00-BC9C-BDD1DA8ED7A3}"/>
            </a:ext>
          </a:extLst>
        </xdr:cNvPr>
        <xdr:cNvSpPr txBox="1"/>
      </xdr:nvSpPr>
      <xdr:spPr>
        <a:xfrm>
          <a:off x="7749988" y="103593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933</xdr:row>
      <xdr:rowOff>0</xdr:rowOff>
    </xdr:from>
    <xdr:ext cx="194454" cy="557466"/>
    <xdr:sp macro="" textlink="">
      <xdr:nvSpPr>
        <xdr:cNvPr id="4231" name="TextBox 4230">
          <a:extLst>
            <a:ext uri="{FF2B5EF4-FFF2-40B4-BE49-F238E27FC236}">
              <a16:creationId xmlns:a16="http://schemas.microsoft.com/office/drawing/2014/main" id="{44F269DD-52AB-4B49-A804-D7FD1FAA0ACB}"/>
            </a:ext>
          </a:extLst>
        </xdr:cNvPr>
        <xdr:cNvSpPr txBox="1"/>
      </xdr:nvSpPr>
      <xdr:spPr>
        <a:xfrm>
          <a:off x="7769038" y="103593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933</xdr:row>
      <xdr:rowOff>0</xdr:rowOff>
    </xdr:from>
    <xdr:ext cx="194454" cy="557466"/>
    <xdr:sp macro="" textlink="">
      <xdr:nvSpPr>
        <xdr:cNvPr id="4232" name="TextBox 4231">
          <a:extLst>
            <a:ext uri="{FF2B5EF4-FFF2-40B4-BE49-F238E27FC236}">
              <a16:creationId xmlns:a16="http://schemas.microsoft.com/office/drawing/2014/main" id="{BDDDF4CB-D2B4-4A4C-A1F1-5A125B391A2E}"/>
            </a:ext>
          </a:extLst>
        </xdr:cNvPr>
        <xdr:cNvSpPr txBox="1"/>
      </xdr:nvSpPr>
      <xdr:spPr>
        <a:xfrm>
          <a:off x="7769038" y="103593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933</xdr:row>
      <xdr:rowOff>0</xdr:rowOff>
    </xdr:from>
    <xdr:ext cx="194454" cy="557466"/>
    <xdr:sp macro="" textlink="">
      <xdr:nvSpPr>
        <xdr:cNvPr id="4233" name="TextBox 4232">
          <a:extLst>
            <a:ext uri="{FF2B5EF4-FFF2-40B4-BE49-F238E27FC236}">
              <a16:creationId xmlns:a16="http://schemas.microsoft.com/office/drawing/2014/main" id="{8F8D4B7F-3041-4F81-9544-2E1F63086311}"/>
            </a:ext>
          </a:extLst>
        </xdr:cNvPr>
        <xdr:cNvSpPr txBox="1"/>
      </xdr:nvSpPr>
      <xdr:spPr>
        <a:xfrm>
          <a:off x="7769038" y="103593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933</xdr:row>
      <xdr:rowOff>0</xdr:rowOff>
    </xdr:from>
    <xdr:ext cx="194454" cy="557466"/>
    <xdr:sp macro="" textlink="">
      <xdr:nvSpPr>
        <xdr:cNvPr id="4234" name="TextBox 4233">
          <a:extLst>
            <a:ext uri="{FF2B5EF4-FFF2-40B4-BE49-F238E27FC236}">
              <a16:creationId xmlns:a16="http://schemas.microsoft.com/office/drawing/2014/main" id="{68AFADDD-B5AB-49A2-9280-9E378A9F76AB}"/>
            </a:ext>
          </a:extLst>
        </xdr:cNvPr>
        <xdr:cNvSpPr txBox="1"/>
      </xdr:nvSpPr>
      <xdr:spPr>
        <a:xfrm>
          <a:off x="7769038" y="103593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933</xdr:row>
      <xdr:rowOff>0</xdr:rowOff>
    </xdr:from>
    <xdr:ext cx="194454" cy="557466"/>
    <xdr:sp macro="" textlink="">
      <xdr:nvSpPr>
        <xdr:cNvPr id="4235" name="TextBox 4234">
          <a:extLst>
            <a:ext uri="{FF2B5EF4-FFF2-40B4-BE49-F238E27FC236}">
              <a16:creationId xmlns:a16="http://schemas.microsoft.com/office/drawing/2014/main" id="{7B78B225-E894-4A32-BD69-B30090956EEC}"/>
            </a:ext>
          </a:extLst>
        </xdr:cNvPr>
        <xdr:cNvSpPr txBox="1"/>
      </xdr:nvSpPr>
      <xdr:spPr>
        <a:xfrm>
          <a:off x="7769038" y="103593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933</xdr:row>
      <xdr:rowOff>0</xdr:rowOff>
    </xdr:from>
    <xdr:ext cx="194454" cy="557466"/>
    <xdr:sp macro="" textlink="">
      <xdr:nvSpPr>
        <xdr:cNvPr id="4236" name="TextBox 4235">
          <a:extLst>
            <a:ext uri="{FF2B5EF4-FFF2-40B4-BE49-F238E27FC236}">
              <a16:creationId xmlns:a16="http://schemas.microsoft.com/office/drawing/2014/main" id="{77B10950-A36A-4AD2-95F9-CCFF7F9EBD40}"/>
            </a:ext>
          </a:extLst>
        </xdr:cNvPr>
        <xdr:cNvSpPr txBox="1"/>
      </xdr:nvSpPr>
      <xdr:spPr>
        <a:xfrm>
          <a:off x="7769038" y="103593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934</xdr:row>
      <xdr:rowOff>0</xdr:rowOff>
    </xdr:from>
    <xdr:ext cx="194454" cy="557466"/>
    <xdr:sp macro="" textlink="">
      <xdr:nvSpPr>
        <xdr:cNvPr id="4237" name="TextBox 4236">
          <a:extLst>
            <a:ext uri="{FF2B5EF4-FFF2-40B4-BE49-F238E27FC236}">
              <a16:creationId xmlns:a16="http://schemas.microsoft.com/office/drawing/2014/main" id="{AF149C86-DF88-4936-A7F2-533AC32E9F45}"/>
            </a:ext>
          </a:extLst>
        </xdr:cNvPr>
        <xdr:cNvSpPr txBox="1"/>
      </xdr:nvSpPr>
      <xdr:spPr>
        <a:xfrm>
          <a:off x="7749988" y="104355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934</xdr:row>
      <xdr:rowOff>0</xdr:rowOff>
    </xdr:from>
    <xdr:ext cx="194454" cy="557466"/>
    <xdr:sp macro="" textlink="">
      <xdr:nvSpPr>
        <xdr:cNvPr id="4238" name="TextBox 4237">
          <a:extLst>
            <a:ext uri="{FF2B5EF4-FFF2-40B4-BE49-F238E27FC236}">
              <a16:creationId xmlns:a16="http://schemas.microsoft.com/office/drawing/2014/main" id="{3909538B-0454-4D2C-81C9-2114C4666F36}"/>
            </a:ext>
          </a:extLst>
        </xdr:cNvPr>
        <xdr:cNvSpPr txBox="1"/>
      </xdr:nvSpPr>
      <xdr:spPr>
        <a:xfrm>
          <a:off x="7769038" y="104355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934</xdr:row>
      <xdr:rowOff>0</xdr:rowOff>
    </xdr:from>
    <xdr:ext cx="194454" cy="557466"/>
    <xdr:sp macro="" textlink="">
      <xdr:nvSpPr>
        <xdr:cNvPr id="4239" name="TextBox 4238">
          <a:extLst>
            <a:ext uri="{FF2B5EF4-FFF2-40B4-BE49-F238E27FC236}">
              <a16:creationId xmlns:a16="http://schemas.microsoft.com/office/drawing/2014/main" id="{AD66C34C-7657-4504-85E7-4D5B925EB930}"/>
            </a:ext>
          </a:extLst>
        </xdr:cNvPr>
        <xdr:cNvSpPr txBox="1"/>
      </xdr:nvSpPr>
      <xdr:spPr>
        <a:xfrm>
          <a:off x="7769038" y="104355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934</xdr:row>
      <xdr:rowOff>0</xdr:rowOff>
    </xdr:from>
    <xdr:ext cx="194454" cy="557466"/>
    <xdr:sp macro="" textlink="">
      <xdr:nvSpPr>
        <xdr:cNvPr id="4240" name="TextBox 4239">
          <a:extLst>
            <a:ext uri="{FF2B5EF4-FFF2-40B4-BE49-F238E27FC236}">
              <a16:creationId xmlns:a16="http://schemas.microsoft.com/office/drawing/2014/main" id="{4E81454D-6545-4440-8ECB-F60AA5DE56C0}"/>
            </a:ext>
          </a:extLst>
        </xdr:cNvPr>
        <xdr:cNvSpPr txBox="1"/>
      </xdr:nvSpPr>
      <xdr:spPr>
        <a:xfrm>
          <a:off x="7769038" y="104355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934</xdr:row>
      <xdr:rowOff>0</xdr:rowOff>
    </xdr:from>
    <xdr:ext cx="194454" cy="557466"/>
    <xdr:sp macro="" textlink="">
      <xdr:nvSpPr>
        <xdr:cNvPr id="4241" name="TextBox 4240">
          <a:extLst>
            <a:ext uri="{FF2B5EF4-FFF2-40B4-BE49-F238E27FC236}">
              <a16:creationId xmlns:a16="http://schemas.microsoft.com/office/drawing/2014/main" id="{803256D8-AA35-445C-82A4-CFECFBDF6B41}"/>
            </a:ext>
          </a:extLst>
        </xdr:cNvPr>
        <xdr:cNvSpPr txBox="1"/>
      </xdr:nvSpPr>
      <xdr:spPr>
        <a:xfrm>
          <a:off x="7769038" y="104355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934</xdr:row>
      <xdr:rowOff>0</xdr:rowOff>
    </xdr:from>
    <xdr:ext cx="194454" cy="557466"/>
    <xdr:sp macro="" textlink="">
      <xdr:nvSpPr>
        <xdr:cNvPr id="4242" name="TextBox 4241">
          <a:extLst>
            <a:ext uri="{FF2B5EF4-FFF2-40B4-BE49-F238E27FC236}">
              <a16:creationId xmlns:a16="http://schemas.microsoft.com/office/drawing/2014/main" id="{FD1FC12C-61A3-4164-9166-E64408B6317F}"/>
            </a:ext>
          </a:extLst>
        </xdr:cNvPr>
        <xdr:cNvSpPr txBox="1"/>
      </xdr:nvSpPr>
      <xdr:spPr>
        <a:xfrm>
          <a:off x="7769038" y="104355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934</xdr:row>
      <xdr:rowOff>0</xdr:rowOff>
    </xdr:from>
    <xdr:ext cx="194454" cy="557466"/>
    <xdr:sp macro="" textlink="">
      <xdr:nvSpPr>
        <xdr:cNvPr id="4243" name="TextBox 4242">
          <a:extLst>
            <a:ext uri="{FF2B5EF4-FFF2-40B4-BE49-F238E27FC236}">
              <a16:creationId xmlns:a16="http://schemas.microsoft.com/office/drawing/2014/main" id="{2843FEB3-4B70-455C-BA87-EA2F984C1104}"/>
            </a:ext>
          </a:extLst>
        </xdr:cNvPr>
        <xdr:cNvSpPr txBox="1"/>
      </xdr:nvSpPr>
      <xdr:spPr>
        <a:xfrm>
          <a:off x="7769038" y="104355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320488</xdr:colOff>
      <xdr:row>935</xdr:row>
      <xdr:rowOff>0</xdr:rowOff>
    </xdr:from>
    <xdr:ext cx="194454" cy="557466"/>
    <xdr:sp macro="" textlink="">
      <xdr:nvSpPr>
        <xdr:cNvPr id="4244" name="TextBox 4243">
          <a:extLst>
            <a:ext uri="{FF2B5EF4-FFF2-40B4-BE49-F238E27FC236}">
              <a16:creationId xmlns:a16="http://schemas.microsoft.com/office/drawing/2014/main" id="{7E87EC02-54DA-47A7-8954-E04CF54EF774}"/>
            </a:ext>
          </a:extLst>
        </xdr:cNvPr>
        <xdr:cNvSpPr txBox="1"/>
      </xdr:nvSpPr>
      <xdr:spPr>
        <a:xfrm>
          <a:off x="7749988" y="10549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935</xdr:row>
      <xdr:rowOff>0</xdr:rowOff>
    </xdr:from>
    <xdr:ext cx="194454" cy="557466"/>
    <xdr:sp macro="" textlink="">
      <xdr:nvSpPr>
        <xdr:cNvPr id="4245" name="TextBox 4244">
          <a:extLst>
            <a:ext uri="{FF2B5EF4-FFF2-40B4-BE49-F238E27FC236}">
              <a16:creationId xmlns:a16="http://schemas.microsoft.com/office/drawing/2014/main" id="{2CFEBCEA-7FB5-4233-95FB-F86EAAB68218}"/>
            </a:ext>
          </a:extLst>
        </xdr:cNvPr>
        <xdr:cNvSpPr txBox="1"/>
      </xdr:nvSpPr>
      <xdr:spPr>
        <a:xfrm>
          <a:off x="7769038" y="10549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935</xdr:row>
      <xdr:rowOff>0</xdr:rowOff>
    </xdr:from>
    <xdr:ext cx="194454" cy="557466"/>
    <xdr:sp macro="" textlink="">
      <xdr:nvSpPr>
        <xdr:cNvPr id="4246" name="TextBox 4245">
          <a:extLst>
            <a:ext uri="{FF2B5EF4-FFF2-40B4-BE49-F238E27FC236}">
              <a16:creationId xmlns:a16="http://schemas.microsoft.com/office/drawing/2014/main" id="{4FB1931B-4C10-43A7-8034-48AE9D86F6E6}"/>
            </a:ext>
          </a:extLst>
        </xdr:cNvPr>
        <xdr:cNvSpPr txBox="1"/>
      </xdr:nvSpPr>
      <xdr:spPr>
        <a:xfrm>
          <a:off x="7769038" y="10549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935</xdr:row>
      <xdr:rowOff>0</xdr:rowOff>
    </xdr:from>
    <xdr:ext cx="194454" cy="557466"/>
    <xdr:sp macro="" textlink="">
      <xdr:nvSpPr>
        <xdr:cNvPr id="4247" name="TextBox 4246">
          <a:extLst>
            <a:ext uri="{FF2B5EF4-FFF2-40B4-BE49-F238E27FC236}">
              <a16:creationId xmlns:a16="http://schemas.microsoft.com/office/drawing/2014/main" id="{6D886999-A3EB-45B7-97F7-4A23F848DEBA}"/>
            </a:ext>
          </a:extLst>
        </xdr:cNvPr>
        <xdr:cNvSpPr txBox="1"/>
      </xdr:nvSpPr>
      <xdr:spPr>
        <a:xfrm>
          <a:off x="7769038" y="10549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935</xdr:row>
      <xdr:rowOff>0</xdr:rowOff>
    </xdr:from>
    <xdr:ext cx="194454" cy="557466"/>
    <xdr:sp macro="" textlink="">
      <xdr:nvSpPr>
        <xdr:cNvPr id="4248" name="TextBox 4247">
          <a:extLst>
            <a:ext uri="{FF2B5EF4-FFF2-40B4-BE49-F238E27FC236}">
              <a16:creationId xmlns:a16="http://schemas.microsoft.com/office/drawing/2014/main" id="{2AA479B3-B5D3-4A51-97FB-FCD6A22EBB21}"/>
            </a:ext>
          </a:extLst>
        </xdr:cNvPr>
        <xdr:cNvSpPr txBox="1"/>
      </xdr:nvSpPr>
      <xdr:spPr>
        <a:xfrm>
          <a:off x="7769038" y="10549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935</xdr:row>
      <xdr:rowOff>0</xdr:rowOff>
    </xdr:from>
    <xdr:ext cx="194454" cy="557466"/>
    <xdr:sp macro="" textlink="">
      <xdr:nvSpPr>
        <xdr:cNvPr id="4249" name="TextBox 4248">
          <a:extLst>
            <a:ext uri="{FF2B5EF4-FFF2-40B4-BE49-F238E27FC236}">
              <a16:creationId xmlns:a16="http://schemas.microsoft.com/office/drawing/2014/main" id="{11932598-173E-4C55-A772-6AA80F368109}"/>
            </a:ext>
          </a:extLst>
        </xdr:cNvPr>
        <xdr:cNvSpPr txBox="1"/>
      </xdr:nvSpPr>
      <xdr:spPr>
        <a:xfrm>
          <a:off x="7769038" y="10549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8</xdr:col>
      <xdr:colOff>339538</xdr:colOff>
      <xdr:row>935</xdr:row>
      <xdr:rowOff>0</xdr:rowOff>
    </xdr:from>
    <xdr:ext cx="194454" cy="557466"/>
    <xdr:sp macro="" textlink="">
      <xdr:nvSpPr>
        <xdr:cNvPr id="4250" name="TextBox 4249">
          <a:extLst>
            <a:ext uri="{FF2B5EF4-FFF2-40B4-BE49-F238E27FC236}">
              <a16:creationId xmlns:a16="http://schemas.microsoft.com/office/drawing/2014/main" id="{05E4DB0A-0B5E-4979-AFBD-85C27063B4BC}"/>
            </a:ext>
          </a:extLst>
        </xdr:cNvPr>
        <xdr:cNvSpPr txBox="1"/>
      </xdr:nvSpPr>
      <xdr:spPr>
        <a:xfrm>
          <a:off x="7769038" y="105498900"/>
          <a:ext cx="194454" cy="55746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E8460-9150-4D02-BF0F-C86A9FFB5021}">
  <sheetPr>
    <pageSetUpPr fitToPage="1"/>
  </sheetPr>
  <dimension ref="A1:L13"/>
  <sheetViews>
    <sheetView workbookViewId="0">
      <selection activeCell="B11" sqref="B11"/>
    </sheetView>
  </sheetViews>
  <sheetFormatPr defaultRowHeight="15"/>
  <cols>
    <col min="1" max="1" width="6.85546875" style="139" customWidth="1"/>
    <col min="2" max="2" width="38.5703125" style="139" customWidth="1"/>
    <col min="3" max="3" width="9.140625" style="139"/>
    <col min="4" max="4" width="21.7109375" style="139" customWidth="1"/>
    <col min="5" max="7" width="9.140625" style="139"/>
    <col min="8" max="8" width="13.28515625" style="139" customWidth="1"/>
    <col min="9" max="9" width="9.140625" style="139"/>
    <col min="10" max="10" width="20.7109375" style="139" bestFit="1" customWidth="1"/>
    <col min="11" max="11" width="9.140625" style="139"/>
    <col min="12" max="12" width="15.85546875" style="139" bestFit="1" customWidth="1"/>
    <col min="13" max="16384" width="9.140625" style="139"/>
  </cols>
  <sheetData>
    <row r="1" spans="1:12" ht="40.5" customHeight="1">
      <c r="A1" s="165" t="s">
        <v>44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</row>
    <row r="2" spans="1:12">
      <c r="A2" s="1"/>
      <c r="B2" s="1"/>
      <c r="C2" s="1"/>
      <c r="D2" s="1"/>
      <c r="E2" s="1"/>
      <c r="F2" s="1"/>
      <c r="G2" s="1"/>
      <c r="H2" s="1"/>
      <c r="I2" s="1"/>
      <c r="J2" s="1"/>
      <c r="K2" s="166" t="s">
        <v>14</v>
      </c>
      <c r="L2" s="166"/>
    </row>
    <row r="3" spans="1:12">
      <c r="A3" s="167" t="s">
        <v>15</v>
      </c>
      <c r="B3" s="168" t="s">
        <v>16</v>
      </c>
      <c r="C3" s="167" t="s">
        <v>17</v>
      </c>
      <c r="D3" s="167"/>
      <c r="E3" s="171" t="s">
        <v>18</v>
      </c>
      <c r="F3" s="171"/>
      <c r="G3" s="171"/>
      <c r="H3" s="171"/>
      <c r="I3" s="171"/>
      <c r="J3" s="171"/>
      <c r="K3" s="171"/>
      <c r="L3" s="171"/>
    </row>
    <row r="4" spans="1:12">
      <c r="A4" s="167"/>
      <c r="B4" s="169"/>
      <c r="C4" s="167"/>
      <c r="D4" s="167"/>
      <c r="E4" s="167" t="s">
        <v>19</v>
      </c>
      <c r="F4" s="167"/>
      <c r="G4" s="167"/>
      <c r="H4" s="167"/>
      <c r="I4" s="167" t="s">
        <v>20</v>
      </c>
      <c r="J4" s="167"/>
      <c r="K4" s="167"/>
      <c r="L4" s="167"/>
    </row>
    <row r="5" spans="1:12">
      <c r="A5" s="167"/>
      <c r="B5" s="169"/>
      <c r="C5" s="167"/>
      <c r="D5" s="167"/>
      <c r="E5" s="164" t="s">
        <v>21</v>
      </c>
      <c r="F5" s="164" t="s">
        <v>22</v>
      </c>
      <c r="G5" s="163" t="s">
        <v>23</v>
      </c>
      <c r="H5" s="163"/>
      <c r="I5" s="164" t="s">
        <v>21</v>
      </c>
      <c r="J5" s="164" t="s">
        <v>22</v>
      </c>
      <c r="K5" s="163" t="s">
        <v>23</v>
      </c>
      <c r="L5" s="163"/>
    </row>
    <row r="6" spans="1:12">
      <c r="A6" s="167"/>
      <c r="B6" s="170"/>
      <c r="C6" s="99" t="s">
        <v>21</v>
      </c>
      <c r="D6" s="99" t="s">
        <v>22</v>
      </c>
      <c r="E6" s="164"/>
      <c r="F6" s="164"/>
      <c r="G6" s="97" t="s">
        <v>21</v>
      </c>
      <c r="H6" s="97" t="s">
        <v>22</v>
      </c>
      <c r="I6" s="164"/>
      <c r="J6" s="164"/>
      <c r="K6" s="97" t="s">
        <v>21</v>
      </c>
      <c r="L6" s="97" t="s">
        <v>22</v>
      </c>
    </row>
    <row r="7" spans="1:12" ht="45">
      <c r="A7" s="2">
        <v>1</v>
      </c>
      <c r="B7" s="106" t="s">
        <v>24</v>
      </c>
      <c r="C7" s="123">
        <f>E7+G7+I7+K7+M7+O7+Q7+S7+U7+W7</f>
        <v>1400</v>
      </c>
      <c r="D7" s="124">
        <f t="shared" ref="D7" si="0">+F7+H7+J7+L7+N7+P7+R7+T7+V7+X7</f>
        <v>113466604978.03999</v>
      </c>
      <c r="E7" s="3"/>
      <c r="F7" s="4"/>
      <c r="G7" s="3"/>
      <c r="H7" s="4"/>
      <c r="I7" s="3">
        <v>1395</v>
      </c>
      <c r="J7" s="140">
        <v>105480641960.03999</v>
      </c>
      <c r="K7" s="3">
        <v>5</v>
      </c>
      <c r="L7" s="140">
        <v>7985963018</v>
      </c>
    </row>
    <row r="8" spans="1:12">
      <c r="A8" s="5"/>
      <c r="B8" s="6"/>
      <c r="C8" s="7"/>
      <c r="D8" s="189"/>
      <c r="E8" s="7"/>
      <c r="F8" s="8"/>
      <c r="G8" s="7"/>
      <c r="H8" s="8"/>
      <c r="I8" s="7"/>
      <c r="J8" s="8"/>
      <c r="K8" s="7"/>
      <c r="L8" s="7"/>
    </row>
    <row r="9" spans="1:12" ht="31.5" customHeight="1">
      <c r="A9" s="9"/>
      <c r="B9" s="9"/>
      <c r="C9" s="162" t="s">
        <v>25</v>
      </c>
      <c r="D9" s="162"/>
      <c r="E9" s="162"/>
      <c r="F9" s="100"/>
      <c r="G9" s="100"/>
      <c r="H9" s="101"/>
      <c r="I9" s="102"/>
      <c r="J9" s="104" t="s">
        <v>43</v>
      </c>
      <c r="K9" s="11"/>
      <c r="L9" s="11"/>
    </row>
    <row r="10" spans="1:12" ht="31.5" customHeight="1">
      <c r="A10" s="9"/>
      <c r="B10" s="9"/>
      <c r="C10" s="105"/>
      <c r="D10" s="105"/>
      <c r="E10" s="105"/>
      <c r="F10" s="100"/>
      <c r="G10" s="100"/>
      <c r="H10" s="101"/>
      <c r="I10" s="102"/>
      <c r="J10" s="104"/>
      <c r="K10" s="11"/>
      <c r="L10" s="11"/>
    </row>
    <row r="11" spans="1:12" ht="29.25" customHeight="1">
      <c r="A11" s="9"/>
      <c r="B11" s="9"/>
      <c r="C11" s="162" t="s">
        <v>4060</v>
      </c>
      <c r="D11" s="162"/>
      <c r="E11" s="162"/>
      <c r="F11" s="100"/>
      <c r="G11" s="100"/>
      <c r="H11" s="101"/>
      <c r="I11" s="102"/>
      <c r="J11" s="103" t="s">
        <v>4058</v>
      </c>
      <c r="K11" s="10"/>
      <c r="L11" s="10"/>
    </row>
    <row r="12" spans="1:12" ht="29.25" customHeight="1">
      <c r="A12" s="9"/>
      <c r="B12" s="9"/>
      <c r="C12" s="105"/>
      <c r="D12" s="105"/>
      <c r="E12" s="105"/>
      <c r="F12" s="100"/>
      <c r="G12" s="100"/>
      <c r="H12" s="101"/>
      <c r="I12" s="102"/>
      <c r="J12" s="103"/>
      <c r="K12" s="10"/>
      <c r="L12" s="10"/>
    </row>
    <row r="13" spans="1:12" ht="64.5" customHeight="1">
      <c r="A13" s="9"/>
      <c r="B13" s="9"/>
      <c r="C13" s="162" t="s">
        <v>4059</v>
      </c>
      <c r="D13" s="162"/>
      <c r="E13" s="162"/>
      <c r="F13" s="100"/>
      <c r="G13" s="100"/>
      <c r="H13" s="101"/>
      <c r="I13" s="102"/>
      <c r="J13" s="103" t="s">
        <v>42</v>
      </c>
      <c r="K13" s="10"/>
      <c r="L13" s="10"/>
    </row>
  </sheetData>
  <mergeCells count="17">
    <mergeCell ref="J5:J6"/>
    <mergeCell ref="K5:L5"/>
    <mergeCell ref="A1:L1"/>
    <mergeCell ref="K2:L2"/>
    <mergeCell ref="A3:A6"/>
    <mergeCell ref="B3:B6"/>
    <mergeCell ref="C3:D5"/>
    <mergeCell ref="E3:L3"/>
    <mergeCell ref="E4:H4"/>
    <mergeCell ref="I4:L4"/>
    <mergeCell ref="E5:E6"/>
    <mergeCell ref="F5:F6"/>
    <mergeCell ref="C9:E9"/>
    <mergeCell ref="C11:E11"/>
    <mergeCell ref="C13:E13"/>
    <mergeCell ref="G5:H5"/>
    <mergeCell ref="I5:I6"/>
  </mergeCells>
  <pageMargins left="0.7" right="0.7" top="0.75" bottom="0.75" header="0.3" footer="0.3"/>
  <pageSetup paperSize="9" scale="8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4AA4F-1ABF-4D55-A840-C4DF2CC9ABA9}">
  <sheetPr>
    <pageSetUpPr fitToPage="1"/>
  </sheetPr>
  <dimension ref="A1:AB22"/>
  <sheetViews>
    <sheetView zoomScale="85" zoomScaleNormal="85" workbookViewId="0">
      <selection activeCell="A12" sqref="A12:XFD22"/>
    </sheetView>
  </sheetViews>
  <sheetFormatPr defaultRowHeight="15"/>
  <cols>
    <col min="1" max="1" width="4.42578125" customWidth="1"/>
    <col min="2" max="2" width="38.85546875" customWidth="1"/>
    <col min="3" max="3" width="11.42578125" customWidth="1"/>
    <col min="4" max="4" width="9.28515625" bestFit="1" customWidth="1"/>
    <col min="5" max="5" width="22.42578125" bestFit="1" customWidth="1"/>
    <col min="6" max="6" width="9.28515625" bestFit="1" customWidth="1"/>
    <col min="7" max="7" width="20" bestFit="1" customWidth="1"/>
    <col min="8" max="8" width="9.28515625" bestFit="1" customWidth="1"/>
    <col min="9" max="9" width="18.140625" bestFit="1" customWidth="1"/>
    <col min="10" max="10" width="19.5703125" customWidth="1"/>
    <col min="11" max="11" width="18.140625" bestFit="1" customWidth="1"/>
    <col min="12" max="12" width="9.28515625" bestFit="1" customWidth="1"/>
    <col min="13" max="13" width="16.7109375" bestFit="1" customWidth="1"/>
    <col min="14" max="16" width="9.28515625" bestFit="1" customWidth="1"/>
    <col min="17" max="17" width="13.7109375" customWidth="1"/>
    <col min="18" max="18" width="9.28515625" bestFit="1" customWidth="1"/>
    <col min="19" max="19" width="21.140625" bestFit="1" customWidth="1"/>
    <col min="20" max="20" width="9.28515625" bestFit="1" customWidth="1"/>
    <col min="21" max="21" width="19.42578125" bestFit="1" customWidth="1"/>
    <col min="22" max="22" width="9.28515625" bestFit="1" customWidth="1"/>
    <col min="23" max="23" width="21.140625" bestFit="1" customWidth="1"/>
    <col min="24" max="24" width="9.28515625" bestFit="1" customWidth="1"/>
    <col min="25" max="25" width="21.140625" bestFit="1" customWidth="1"/>
  </cols>
  <sheetData>
    <row r="1" spans="1:28" ht="15.75">
      <c r="A1" s="13"/>
      <c r="B1" s="174" t="s">
        <v>44</v>
      </c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4"/>
      <c r="AA1" s="14"/>
      <c r="AB1" s="14"/>
    </row>
    <row r="2" spans="1:28">
      <c r="A2" s="13"/>
      <c r="B2" s="15"/>
      <c r="C2" s="16"/>
      <c r="D2" s="17"/>
      <c r="E2" s="18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 t="s">
        <v>26</v>
      </c>
      <c r="Y2" s="17"/>
      <c r="Z2" s="13"/>
      <c r="AA2" s="13"/>
      <c r="AB2" s="13"/>
    </row>
    <row r="3" spans="1:28" s="115" customFormat="1" ht="15.75">
      <c r="A3" s="178" t="s">
        <v>0</v>
      </c>
      <c r="B3" s="112"/>
      <c r="C3" s="113"/>
      <c r="D3" s="180" t="s">
        <v>27</v>
      </c>
      <c r="E3" s="181"/>
      <c r="F3" s="184" t="s">
        <v>28</v>
      </c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6"/>
      <c r="Z3" s="114"/>
      <c r="AA3" s="114"/>
      <c r="AB3" s="114"/>
    </row>
    <row r="4" spans="1:28" s="119" customFormat="1" ht="121.5" customHeight="1">
      <c r="A4" s="179"/>
      <c r="B4" s="116" t="s">
        <v>16</v>
      </c>
      <c r="C4" s="117" t="s">
        <v>29</v>
      </c>
      <c r="D4" s="182"/>
      <c r="E4" s="183"/>
      <c r="F4" s="176" t="s">
        <v>30</v>
      </c>
      <c r="G4" s="177"/>
      <c r="H4" s="176" t="s">
        <v>31</v>
      </c>
      <c r="I4" s="177"/>
      <c r="J4" s="176" t="s">
        <v>32</v>
      </c>
      <c r="K4" s="177"/>
      <c r="L4" s="176" t="s">
        <v>33</v>
      </c>
      <c r="M4" s="177"/>
      <c r="N4" s="176" t="s">
        <v>34</v>
      </c>
      <c r="O4" s="177"/>
      <c r="P4" s="176" t="s">
        <v>35</v>
      </c>
      <c r="Q4" s="177"/>
      <c r="R4" s="176" t="s">
        <v>36</v>
      </c>
      <c r="S4" s="177"/>
      <c r="T4" s="176" t="s">
        <v>37</v>
      </c>
      <c r="U4" s="177"/>
      <c r="V4" s="176" t="s">
        <v>38</v>
      </c>
      <c r="W4" s="177"/>
      <c r="X4" s="176" t="s">
        <v>39</v>
      </c>
      <c r="Y4" s="177"/>
      <c r="Z4" s="118"/>
      <c r="AA4" s="118"/>
      <c r="AB4" s="118"/>
    </row>
    <row r="5" spans="1:28" s="130" customFormat="1" ht="15.75">
      <c r="A5" s="120">
        <v>1</v>
      </c>
      <c r="B5" s="121" t="s">
        <v>40</v>
      </c>
      <c r="C5" s="122">
        <v>206916313</v>
      </c>
      <c r="D5" s="123">
        <f>F5+H5+J5+L5+N5+P5+R5+T5+V5+X5</f>
        <v>1400</v>
      </c>
      <c r="E5" s="124">
        <f t="shared" ref="E5" si="0">+G5+I5+K5+M5+O5+Q5+S5+U5+W5+Y5</f>
        <v>113466604978.04001</v>
      </c>
      <c r="F5" s="125">
        <v>324</v>
      </c>
      <c r="G5" s="126">
        <v>3832859664.3499999</v>
      </c>
      <c r="H5" s="125">
        <v>272</v>
      </c>
      <c r="I5" s="126">
        <v>888244341.39999998</v>
      </c>
      <c r="J5" s="125">
        <v>15</v>
      </c>
      <c r="K5" s="126">
        <v>430658360</v>
      </c>
      <c r="L5" s="125">
        <v>11</v>
      </c>
      <c r="M5" s="126">
        <v>79160000</v>
      </c>
      <c r="N5" s="125">
        <v>0</v>
      </c>
      <c r="O5" s="127">
        <v>0</v>
      </c>
      <c r="P5" s="125">
        <v>0</v>
      </c>
      <c r="Q5" s="127">
        <v>0</v>
      </c>
      <c r="R5" s="128">
        <v>15</v>
      </c>
      <c r="S5" s="126">
        <v>20849339002.82</v>
      </c>
      <c r="T5" s="128">
        <v>2</v>
      </c>
      <c r="U5" s="127">
        <v>22220000000</v>
      </c>
      <c r="V5" s="125">
        <v>221</v>
      </c>
      <c r="W5" s="126">
        <v>30181797363.68</v>
      </c>
      <c r="X5" s="125">
        <v>540</v>
      </c>
      <c r="Y5" s="126">
        <v>34984546245.790001</v>
      </c>
      <c r="Z5" s="129"/>
      <c r="AA5" s="129"/>
      <c r="AB5" s="129"/>
    </row>
    <row r="6" spans="1:28" s="137" customFormat="1" ht="15.75">
      <c r="A6" s="131"/>
      <c r="B6" s="132" t="s">
        <v>41</v>
      </c>
      <c r="C6" s="133"/>
      <c r="D6" s="123">
        <f>F6+H6+J6+L6+N6+P6+R6+T6+V6+X6</f>
        <v>1400</v>
      </c>
      <c r="E6" s="134">
        <f t="shared" ref="E6:Y6" si="1">SUM(E5:E5)</f>
        <v>113466604978.04001</v>
      </c>
      <c r="F6" s="135">
        <f t="shared" si="1"/>
        <v>324</v>
      </c>
      <c r="G6" s="134">
        <f t="shared" si="1"/>
        <v>3832859664.3499999</v>
      </c>
      <c r="H6" s="135">
        <f t="shared" si="1"/>
        <v>272</v>
      </c>
      <c r="I6" s="134">
        <f t="shared" si="1"/>
        <v>888244341.39999998</v>
      </c>
      <c r="J6" s="135">
        <f t="shared" si="1"/>
        <v>15</v>
      </c>
      <c r="K6" s="134">
        <f t="shared" si="1"/>
        <v>430658360</v>
      </c>
      <c r="L6" s="135">
        <f t="shared" si="1"/>
        <v>11</v>
      </c>
      <c r="M6" s="134">
        <f t="shared" si="1"/>
        <v>79160000</v>
      </c>
      <c r="N6" s="135">
        <f t="shared" si="1"/>
        <v>0</v>
      </c>
      <c r="O6" s="135">
        <f t="shared" si="1"/>
        <v>0</v>
      </c>
      <c r="P6" s="135">
        <f t="shared" si="1"/>
        <v>0</v>
      </c>
      <c r="Q6" s="135">
        <f t="shared" si="1"/>
        <v>0</v>
      </c>
      <c r="R6" s="135">
        <f t="shared" si="1"/>
        <v>15</v>
      </c>
      <c r="S6" s="134">
        <f t="shared" si="1"/>
        <v>20849339002.82</v>
      </c>
      <c r="T6" s="135">
        <f t="shared" si="1"/>
        <v>2</v>
      </c>
      <c r="U6" s="136">
        <f t="shared" si="1"/>
        <v>22220000000</v>
      </c>
      <c r="V6" s="135">
        <f t="shared" si="1"/>
        <v>221</v>
      </c>
      <c r="W6" s="134">
        <f t="shared" si="1"/>
        <v>30181797363.68</v>
      </c>
      <c r="X6" s="135">
        <f t="shared" si="1"/>
        <v>540</v>
      </c>
      <c r="Y6" s="134">
        <f t="shared" si="1"/>
        <v>34984546245.790001</v>
      </c>
    </row>
    <row r="7" spans="1:28">
      <c r="B7" s="19"/>
      <c r="C7" s="20"/>
      <c r="D7" s="17"/>
      <c r="E7" s="189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8">
      <c r="B8" s="19"/>
      <c r="C8" s="20"/>
      <c r="D8" s="42"/>
      <c r="E8" s="189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8">
      <c r="B9" s="19"/>
      <c r="C9" s="20"/>
      <c r="D9" s="17"/>
      <c r="E9" s="18"/>
      <c r="F9" s="17"/>
      <c r="G9" s="96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38"/>
      <c r="T9" s="17"/>
      <c r="U9" s="17"/>
      <c r="V9" s="17"/>
      <c r="W9" s="17"/>
      <c r="X9" s="17"/>
      <c r="Y9" s="17"/>
    </row>
    <row r="10" spans="1:28" ht="15.75">
      <c r="A10" s="9"/>
      <c r="B10" s="9"/>
      <c r="C10" s="172"/>
      <c r="D10" s="172"/>
      <c r="E10" s="172"/>
      <c r="F10" s="21"/>
      <c r="G10" s="22"/>
      <c r="H10" s="23"/>
      <c r="I10" s="21"/>
      <c r="J10" s="21"/>
      <c r="K10" s="21"/>
      <c r="L10" s="21"/>
      <c r="M10" s="17"/>
      <c r="N10" s="17"/>
      <c r="O10" s="17"/>
      <c r="P10" s="17"/>
      <c r="Q10" s="17"/>
      <c r="R10" s="17"/>
      <c r="S10" s="142"/>
      <c r="T10" s="17"/>
      <c r="U10" s="17"/>
      <c r="V10" s="17"/>
      <c r="W10" s="17"/>
      <c r="X10" s="17"/>
      <c r="Y10" s="17"/>
    </row>
    <row r="11" spans="1:28" ht="15.75">
      <c r="A11" s="9"/>
      <c r="B11" s="9"/>
      <c r="C11" s="173"/>
      <c r="D11" s="174"/>
      <c r="E11" s="174"/>
      <c r="F11" s="21"/>
      <c r="G11" s="21"/>
      <c r="H11" s="23"/>
      <c r="I11" s="21"/>
      <c r="J11" s="21"/>
      <c r="K11" s="21"/>
      <c r="L11" s="21"/>
      <c r="M11" s="17"/>
      <c r="N11" s="17"/>
      <c r="O11" s="17"/>
      <c r="P11" s="17"/>
      <c r="Q11" s="17"/>
      <c r="R11" s="17"/>
      <c r="S11" s="141"/>
      <c r="T11" s="17"/>
      <c r="U11" s="17"/>
      <c r="V11" s="17"/>
      <c r="W11" s="17"/>
      <c r="X11" s="17"/>
      <c r="Y11" s="17"/>
    </row>
    <row r="12" spans="1:28" ht="48" customHeight="1">
      <c r="A12" s="9"/>
      <c r="B12" s="9"/>
      <c r="C12" s="175" t="s">
        <v>25</v>
      </c>
      <c r="D12" s="175"/>
      <c r="E12" s="175"/>
      <c r="F12" s="108"/>
      <c r="G12" s="108"/>
      <c r="H12" s="12"/>
      <c r="I12" s="98"/>
      <c r="J12" s="109" t="s">
        <v>43</v>
      </c>
      <c r="K12" s="24"/>
      <c r="L12" s="21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</row>
    <row r="13" spans="1:28" ht="15.75">
      <c r="A13" s="9"/>
      <c r="B13" s="9"/>
      <c r="C13" s="110"/>
      <c r="D13" s="110"/>
      <c r="E13" s="110"/>
      <c r="F13" s="108"/>
      <c r="G13" s="108"/>
      <c r="H13" s="12"/>
      <c r="I13" s="98"/>
      <c r="J13" s="109"/>
      <c r="K13" s="21"/>
      <c r="L13" s="21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</row>
    <row r="15" spans="1:28" ht="15.75">
      <c r="C15" s="110"/>
      <c r="D15" s="110"/>
      <c r="E15" s="110"/>
      <c r="F15" s="108"/>
      <c r="G15" s="108"/>
      <c r="H15" s="12"/>
      <c r="I15" s="98"/>
      <c r="J15" s="111"/>
    </row>
    <row r="17" spans="1:25" ht="51.75" customHeight="1">
      <c r="A17" s="9"/>
      <c r="B17" s="9"/>
      <c r="C17" s="175" t="s">
        <v>4060</v>
      </c>
      <c r="D17" s="175"/>
      <c r="E17" s="175"/>
      <c r="F17" s="108"/>
      <c r="G17" s="108"/>
      <c r="H17" s="12"/>
      <c r="I17" s="98"/>
      <c r="J17" s="111" t="s">
        <v>4058</v>
      </c>
      <c r="K17" s="24"/>
      <c r="L17" s="21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22" spans="1:25" ht="15.75">
      <c r="C22" s="175" t="s">
        <v>4059</v>
      </c>
      <c r="D22" s="175"/>
      <c r="E22" s="175"/>
      <c r="F22" s="108"/>
      <c r="G22" s="108"/>
      <c r="H22" s="12"/>
      <c r="I22" s="98"/>
      <c r="J22" s="111" t="s">
        <v>42</v>
      </c>
    </row>
  </sheetData>
  <mergeCells count="19">
    <mergeCell ref="A3:A4"/>
    <mergeCell ref="D3:E4"/>
    <mergeCell ref="F3:Y3"/>
    <mergeCell ref="F4:G4"/>
    <mergeCell ref="H4:I4"/>
    <mergeCell ref="J4:K4"/>
    <mergeCell ref="L4:M4"/>
    <mergeCell ref="N4:O4"/>
    <mergeCell ref="P4:Q4"/>
    <mergeCell ref="V4:W4"/>
    <mergeCell ref="X4:Y4"/>
    <mergeCell ref="C10:E10"/>
    <mergeCell ref="C11:E11"/>
    <mergeCell ref="B1:Y1"/>
    <mergeCell ref="C22:E22"/>
    <mergeCell ref="C12:E12"/>
    <mergeCell ref="C17:E17"/>
    <mergeCell ref="R4:S4"/>
    <mergeCell ref="T4:U4"/>
  </mergeCells>
  <pageMargins left="0.7" right="0.7" top="0.75" bottom="0.75" header="0.3" footer="0.3"/>
  <pageSetup paperSize="9" scale="3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9BBEB-C02B-4761-9385-15D96DDFEA3E}">
  <sheetPr>
    <pageSetUpPr fitToPage="1"/>
  </sheetPr>
  <dimension ref="A1:S1403"/>
  <sheetViews>
    <sheetView zoomScale="85" zoomScaleNormal="85" workbookViewId="0">
      <selection activeCell="C8" sqref="C8"/>
    </sheetView>
  </sheetViews>
  <sheetFormatPr defaultRowHeight="15"/>
  <cols>
    <col min="1" max="1" width="7" style="236" customWidth="1"/>
    <col min="2" max="2" width="18.140625" style="206" bestFit="1" customWidth="1"/>
    <col min="3" max="3" width="35.5703125" style="206" bestFit="1" customWidth="1"/>
    <col min="4" max="4" width="38.140625" style="206" customWidth="1"/>
    <col min="5" max="5" width="16.28515625" style="206" bestFit="1" customWidth="1"/>
    <col min="6" max="6" width="16" style="206" customWidth="1"/>
    <col min="7" max="7" width="15.28515625" style="237" customWidth="1"/>
    <col min="8" max="8" width="19.140625" style="161" customWidth="1"/>
    <col min="9" max="9" width="12.140625" style="206" customWidth="1"/>
    <col min="10" max="10" width="21.28515625" style="161" bestFit="1" customWidth="1"/>
    <col min="11" max="11" width="28.5703125" style="206" bestFit="1" customWidth="1"/>
    <col min="12" max="12" width="22.85546875" style="206" customWidth="1"/>
    <col min="13" max="13" width="18.85546875" style="206" customWidth="1"/>
    <col min="14" max="14" width="21.5703125" style="206" customWidth="1"/>
    <col min="15" max="15" width="36.85546875" style="226" customWidth="1"/>
    <col min="16" max="16384" width="9.140625" style="206"/>
  </cols>
  <sheetData>
    <row r="1" spans="1:19">
      <c r="A1" s="205" t="s">
        <v>54</v>
      </c>
      <c r="B1" s="205"/>
      <c r="C1" s="205"/>
      <c r="D1" s="205"/>
      <c r="E1" s="205"/>
      <c r="F1" s="205"/>
      <c r="G1" s="205"/>
      <c r="H1" s="187"/>
      <c r="I1" s="205"/>
      <c r="J1" s="187"/>
      <c r="K1" s="205"/>
      <c r="L1" s="205"/>
      <c r="M1" s="205"/>
      <c r="N1" s="205"/>
      <c r="O1" s="205"/>
      <c r="P1" s="205"/>
      <c r="Q1" s="205"/>
      <c r="R1" s="205"/>
      <c r="S1" s="205"/>
    </row>
    <row r="3" spans="1:19" s="107" customFormat="1" ht="106.5" customHeight="1">
      <c r="A3" s="207" t="s">
        <v>0</v>
      </c>
      <c r="B3" s="208" t="s">
        <v>1</v>
      </c>
      <c r="C3" s="208" t="s">
        <v>2</v>
      </c>
      <c r="D3" s="208" t="s">
        <v>3</v>
      </c>
      <c r="E3" s="208" t="s">
        <v>4</v>
      </c>
      <c r="F3" s="208" t="s">
        <v>5</v>
      </c>
      <c r="G3" s="209" t="s">
        <v>7</v>
      </c>
      <c r="H3" s="210" t="s">
        <v>6</v>
      </c>
      <c r="I3" s="208" t="s">
        <v>9</v>
      </c>
      <c r="J3" s="210" t="s">
        <v>8</v>
      </c>
      <c r="K3" s="208" t="s">
        <v>10</v>
      </c>
      <c r="L3" s="208" t="s">
        <v>1407</v>
      </c>
      <c r="M3" s="208" t="s">
        <v>11</v>
      </c>
      <c r="N3" s="208" t="s">
        <v>12</v>
      </c>
      <c r="O3" s="208" t="s">
        <v>13</v>
      </c>
    </row>
    <row r="4" spans="1:19">
      <c r="A4" s="211">
        <v>1</v>
      </c>
      <c r="B4" s="212" t="s">
        <v>45</v>
      </c>
      <c r="C4" s="58" t="s">
        <v>46</v>
      </c>
      <c r="D4" s="32" t="s">
        <v>57</v>
      </c>
      <c r="E4" s="32" t="s">
        <v>129</v>
      </c>
      <c r="F4" s="32">
        <v>2901185</v>
      </c>
      <c r="G4" s="40" t="s">
        <v>306</v>
      </c>
      <c r="H4" s="37">
        <v>6000000</v>
      </c>
      <c r="I4" s="59" t="s">
        <v>49</v>
      </c>
      <c r="J4" s="37">
        <v>6000000</v>
      </c>
      <c r="K4" s="37" t="s">
        <v>788</v>
      </c>
      <c r="L4" s="60" t="s">
        <v>50</v>
      </c>
      <c r="M4" s="60" t="s">
        <v>51</v>
      </c>
      <c r="N4" s="32" t="s">
        <v>317</v>
      </c>
      <c r="O4" s="61" t="s">
        <v>53</v>
      </c>
    </row>
    <row r="5" spans="1:19">
      <c r="A5" s="211">
        <v>2</v>
      </c>
      <c r="B5" s="212" t="s">
        <v>45</v>
      </c>
      <c r="C5" s="58" t="s">
        <v>46</v>
      </c>
      <c r="D5" s="32" t="s">
        <v>67</v>
      </c>
      <c r="E5" s="32" t="s">
        <v>139</v>
      </c>
      <c r="F5" s="32" t="s">
        <v>210</v>
      </c>
      <c r="G5" s="40" t="s">
        <v>307</v>
      </c>
      <c r="H5" s="37">
        <v>1444000</v>
      </c>
      <c r="I5" s="59" t="s">
        <v>49</v>
      </c>
      <c r="J5" s="37">
        <v>1444000</v>
      </c>
      <c r="K5" s="37" t="s">
        <v>789</v>
      </c>
      <c r="L5" s="60" t="s">
        <v>50</v>
      </c>
      <c r="M5" s="60" t="s">
        <v>51</v>
      </c>
      <c r="N5" s="32" t="s">
        <v>318</v>
      </c>
      <c r="O5" s="61" t="s">
        <v>53</v>
      </c>
    </row>
    <row r="6" spans="1:19">
      <c r="A6" s="211">
        <v>3</v>
      </c>
      <c r="B6" s="212" t="s">
        <v>45</v>
      </c>
      <c r="C6" s="58" t="s">
        <v>46</v>
      </c>
      <c r="D6" s="32" t="s">
        <v>67</v>
      </c>
      <c r="E6" s="32" t="s">
        <v>139</v>
      </c>
      <c r="F6" s="32" t="s">
        <v>211</v>
      </c>
      <c r="G6" s="40" t="s">
        <v>307</v>
      </c>
      <c r="H6" s="37">
        <v>4488000</v>
      </c>
      <c r="I6" s="59" t="s">
        <v>49</v>
      </c>
      <c r="J6" s="37">
        <v>4488000</v>
      </c>
      <c r="K6" s="37" t="s">
        <v>790</v>
      </c>
      <c r="L6" s="60" t="s">
        <v>50</v>
      </c>
      <c r="M6" s="60" t="s">
        <v>51</v>
      </c>
      <c r="N6" s="32" t="s">
        <v>318</v>
      </c>
      <c r="O6" s="61" t="s">
        <v>53</v>
      </c>
    </row>
    <row r="7" spans="1:19">
      <c r="A7" s="211">
        <v>4</v>
      </c>
      <c r="B7" s="212" t="s">
        <v>45</v>
      </c>
      <c r="C7" s="58" t="s">
        <v>46</v>
      </c>
      <c r="D7" s="32" t="s">
        <v>70</v>
      </c>
      <c r="E7" s="32" t="s">
        <v>142</v>
      </c>
      <c r="F7" s="32" t="s">
        <v>214</v>
      </c>
      <c r="G7" s="40" t="s">
        <v>308</v>
      </c>
      <c r="H7" s="37">
        <v>16999990</v>
      </c>
      <c r="I7" s="59" t="s">
        <v>49</v>
      </c>
      <c r="J7" s="37">
        <v>16999990</v>
      </c>
      <c r="K7" s="37" t="s">
        <v>791</v>
      </c>
      <c r="L7" s="60" t="s">
        <v>50</v>
      </c>
      <c r="M7" s="60" t="s">
        <v>51</v>
      </c>
      <c r="N7" s="32" t="s">
        <v>319</v>
      </c>
      <c r="O7" s="61" t="s">
        <v>53</v>
      </c>
    </row>
    <row r="8" spans="1:19">
      <c r="A8" s="211">
        <v>5</v>
      </c>
      <c r="B8" s="212" t="s">
        <v>45</v>
      </c>
      <c r="C8" s="58" t="s">
        <v>46</v>
      </c>
      <c r="D8" s="32" t="s">
        <v>74</v>
      </c>
      <c r="E8" s="32" t="s">
        <v>146</v>
      </c>
      <c r="F8" s="32" t="s">
        <v>218</v>
      </c>
      <c r="G8" s="40" t="s">
        <v>309</v>
      </c>
      <c r="H8" s="37">
        <v>2594500</v>
      </c>
      <c r="I8" s="59" t="s">
        <v>49</v>
      </c>
      <c r="J8" s="37">
        <v>2594500</v>
      </c>
      <c r="K8" s="37" t="s">
        <v>792</v>
      </c>
      <c r="L8" s="60" t="s">
        <v>50</v>
      </c>
      <c r="M8" s="60" t="s">
        <v>51</v>
      </c>
      <c r="N8" s="32" t="s">
        <v>320</v>
      </c>
      <c r="O8" s="61" t="s">
        <v>53</v>
      </c>
    </row>
    <row r="9" spans="1:19">
      <c r="A9" s="211">
        <v>6</v>
      </c>
      <c r="B9" s="212" t="s">
        <v>45</v>
      </c>
      <c r="C9" s="58" t="s">
        <v>46</v>
      </c>
      <c r="D9" s="32" t="s">
        <v>74</v>
      </c>
      <c r="E9" s="32" t="s">
        <v>146</v>
      </c>
      <c r="F9" s="32" t="s">
        <v>219</v>
      </c>
      <c r="G9" s="40" t="s">
        <v>309</v>
      </c>
      <c r="H9" s="37">
        <v>4460000</v>
      </c>
      <c r="I9" s="59" t="s">
        <v>49</v>
      </c>
      <c r="J9" s="37">
        <v>4460000</v>
      </c>
      <c r="K9" s="37" t="s">
        <v>793</v>
      </c>
      <c r="L9" s="60" t="s">
        <v>50</v>
      </c>
      <c r="M9" s="60" t="s">
        <v>51</v>
      </c>
      <c r="N9" s="32" t="s">
        <v>320</v>
      </c>
      <c r="O9" s="61" t="s">
        <v>53</v>
      </c>
    </row>
    <row r="10" spans="1:19">
      <c r="A10" s="211">
        <v>7</v>
      </c>
      <c r="B10" s="212" t="s">
        <v>45</v>
      </c>
      <c r="C10" s="58" t="s">
        <v>46</v>
      </c>
      <c r="D10" s="32" t="s">
        <v>75</v>
      </c>
      <c r="E10" s="32" t="s">
        <v>147</v>
      </c>
      <c r="F10" s="32" t="s">
        <v>220</v>
      </c>
      <c r="G10" s="40" t="s">
        <v>309</v>
      </c>
      <c r="H10" s="37">
        <v>8399200</v>
      </c>
      <c r="I10" s="59" t="s">
        <v>49</v>
      </c>
      <c r="J10" s="37">
        <v>8399200</v>
      </c>
      <c r="K10" s="37" t="s">
        <v>794</v>
      </c>
      <c r="L10" s="60" t="s">
        <v>50</v>
      </c>
      <c r="M10" s="60" t="s">
        <v>51</v>
      </c>
      <c r="N10" s="32" t="s">
        <v>52</v>
      </c>
      <c r="O10" s="61" t="s">
        <v>53</v>
      </c>
    </row>
    <row r="11" spans="1:19">
      <c r="A11" s="211">
        <v>8</v>
      </c>
      <c r="B11" s="212" t="s">
        <v>45</v>
      </c>
      <c r="C11" s="58" t="s">
        <v>46</v>
      </c>
      <c r="D11" s="32" t="s">
        <v>75</v>
      </c>
      <c r="E11" s="32" t="s">
        <v>147</v>
      </c>
      <c r="F11" s="32" t="s">
        <v>228</v>
      </c>
      <c r="G11" s="40" t="s">
        <v>310</v>
      </c>
      <c r="H11" s="37">
        <v>14994000</v>
      </c>
      <c r="I11" s="59" t="s">
        <v>49</v>
      </c>
      <c r="J11" s="37">
        <v>14994000</v>
      </c>
      <c r="K11" s="37" t="s">
        <v>795</v>
      </c>
      <c r="L11" s="60" t="s">
        <v>50</v>
      </c>
      <c r="M11" s="60" t="s">
        <v>51</v>
      </c>
      <c r="N11" s="32" t="s">
        <v>321</v>
      </c>
      <c r="O11" s="61" t="s">
        <v>53</v>
      </c>
    </row>
    <row r="12" spans="1:19">
      <c r="A12" s="211">
        <v>9</v>
      </c>
      <c r="B12" s="212" t="s">
        <v>45</v>
      </c>
      <c r="C12" s="58" t="s">
        <v>46</v>
      </c>
      <c r="D12" s="32" t="s">
        <v>91</v>
      </c>
      <c r="E12" s="32" t="s">
        <v>163</v>
      </c>
      <c r="F12" s="32" t="s">
        <v>247</v>
      </c>
      <c r="G12" s="40" t="s">
        <v>311</v>
      </c>
      <c r="H12" s="37">
        <v>4000000</v>
      </c>
      <c r="I12" s="59" t="s">
        <v>49</v>
      </c>
      <c r="J12" s="37">
        <v>4000000</v>
      </c>
      <c r="K12" s="37" t="s">
        <v>796</v>
      </c>
      <c r="L12" s="60" t="s">
        <v>50</v>
      </c>
      <c r="M12" s="60" t="s">
        <v>51</v>
      </c>
      <c r="N12" s="32" t="s">
        <v>322</v>
      </c>
      <c r="O12" s="61" t="s">
        <v>53</v>
      </c>
    </row>
    <row r="13" spans="1:19">
      <c r="A13" s="211">
        <v>10</v>
      </c>
      <c r="B13" s="212" t="s">
        <v>45</v>
      </c>
      <c r="C13" s="58" t="s">
        <v>46</v>
      </c>
      <c r="D13" s="32" t="s">
        <v>57</v>
      </c>
      <c r="E13" s="32" t="s">
        <v>129</v>
      </c>
      <c r="F13" s="32" t="s">
        <v>257</v>
      </c>
      <c r="G13" s="40" t="s">
        <v>312</v>
      </c>
      <c r="H13" s="37">
        <v>6000000</v>
      </c>
      <c r="I13" s="59" t="s">
        <v>49</v>
      </c>
      <c r="J13" s="37">
        <v>6000000</v>
      </c>
      <c r="K13" s="37" t="s">
        <v>797</v>
      </c>
      <c r="L13" s="60" t="s">
        <v>50</v>
      </c>
      <c r="M13" s="60" t="s">
        <v>51</v>
      </c>
      <c r="N13" s="32" t="s">
        <v>317</v>
      </c>
      <c r="O13" s="61" t="s">
        <v>53</v>
      </c>
    </row>
    <row r="14" spans="1:19">
      <c r="A14" s="211">
        <v>11</v>
      </c>
      <c r="B14" s="212" t="s">
        <v>45</v>
      </c>
      <c r="C14" s="58" t="s">
        <v>46</v>
      </c>
      <c r="D14" s="32" t="s">
        <v>103</v>
      </c>
      <c r="E14" s="32" t="s">
        <v>175</v>
      </c>
      <c r="F14" s="32" t="s">
        <v>266</v>
      </c>
      <c r="G14" s="40" t="s">
        <v>313</v>
      </c>
      <c r="H14" s="37">
        <v>4497000</v>
      </c>
      <c r="I14" s="59" t="s">
        <v>49</v>
      </c>
      <c r="J14" s="37">
        <v>4497000</v>
      </c>
      <c r="K14" s="37" t="s">
        <v>798</v>
      </c>
      <c r="L14" s="60" t="s">
        <v>50</v>
      </c>
      <c r="M14" s="60" t="s">
        <v>51</v>
      </c>
      <c r="N14" s="32" t="s">
        <v>323</v>
      </c>
      <c r="O14" s="61" t="s">
        <v>53</v>
      </c>
    </row>
    <row r="15" spans="1:19">
      <c r="A15" s="211">
        <v>12</v>
      </c>
      <c r="B15" s="212" t="s">
        <v>45</v>
      </c>
      <c r="C15" s="58" t="s">
        <v>46</v>
      </c>
      <c r="D15" s="32" t="s">
        <v>114</v>
      </c>
      <c r="E15" s="32" t="s">
        <v>186</v>
      </c>
      <c r="F15" s="32" t="s">
        <v>280</v>
      </c>
      <c r="G15" s="40" t="s">
        <v>314</v>
      </c>
      <c r="H15" s="37">
        <v>36960000.219999999</v>
      </c>
      <c r="I15" s="59" t="s">
        <v>49</v>
      </c>
      <c r="J15" s="37">
        <v>36960000.219999999</v>
      </c>
      <c r="K15" s="37" t="s">
        <v>799</v>
      </c>
      <c r="L15" s="60" t="s">
        <v>50</v>
      </c>
      <c r="M15" s="60" t="s">
        <v>51</v>
      </c>
      <c r="N15" s="32" t="s">
        <v>324</v>
      </c>
      <c r="O15" s="61" t="s">
        <v>53</v>
      </c>
    </row>
    <row r="16" spans="1:19">
      <c r="A16" s="211">
        <v>13</v>
      </c>
      <c r="B16" s="212" t="s">
        <v>45</v>
      </c>
      <c r="C16" s="58" t="s">
        <v>46</v>
      </c>
      <c r="D16" s="32" t="s">
        <v>47</v>
      </c>
      <c r="E16" s="32" t="s">
        <v>48</v>
      </c>
      <c r="F16" s="32" t="s">
        <v>288</v>
      </c>
      <c r="G16" s="40" t="s">
        <v>315</v>
      </c>
      <c r="H16" s="37">
        <v>1232000</v>
      </c>
      <c r="I16" s="59" t="s">
        <v>49</v>
      </c>
      <c r="J16" s="37">
        <v>1232000</v>
      </c>
      <c r="K16" s="37" t="s">
        <v>800</v>
      </c>
      <c r="L16" s="60" t="s">
        <v>50</v>
      </c>
      <c r="M16" s="60" t="s">
        <v>51</v>
      </c>
      <c r="N16" s="32" t="s">
        <v>325</v>
      </c>
      <c r="O16" s="61" t="s">
        <v>53</v>
      </c>
    </row>
    <row r="17" spans="1:15">
      <c r="A17" s="211">
        <v>14</v>
      </c>
      <c r="B17" s="212" t="s">
        <v>45</v>
      </c>
      <c r="C17" s="58" t="s">
        <v>46</v>
      </c>
      <c r="D17" s="32" t="s">
        <v>123</v>
      </c>
      <c r="E17" s="32" t="s">
        <v>195</v>
      </c>
      <c r="F17" s="32" t="s">
        <v>298</v>
      </c>
      <c r="G17" s="40" t="s">
        <v>316</v>
      </c>
      <c r="H17" s="37">
        <v>85000</v>
      </c>
      <c r="I17" s="59" t="s">
        <v>49</v>
      </c>
      <c r="J17" s="37">
        <v>85000</v>
      </c>
      <c r="K17" s="37" t="s">
        <v>801</v>
      </c>
      <c r="L17" s="60" t="s">
        <v>50</v>
      </c>
      <c r="M17" s="60" t="s">
        <v>51</v>
      </c>
      <c r="N17" s="32" t="s">
        <v>326</v>
      </c>
      <c r="O17" s="61" t="s">
        <v>53</v>
      </c>
    </row>
    <row r="18" spans="1:15">
      <c r="A18" s="211">
        <v>15</v>
      </c>
      <c r="B18" s="212" t="s">
        <v>45</v>
      </c>
      <c r="C18" s="58" t="s">
        <v>46</v>
      </c>
      <c r="D18" s="32" t="s">
        <v>123</v>
      </c>
      <c r="E18" s="32" t="s">
        <v>195</v>
      </c>
      <c r="F18" s="32" t="s">
        <v>299</v>
      </c>
      <c r="G18" s="40" t="s">
        <v>316</v>
      </c>
      <c r="H18" s="37">
        <v>150000</v>
      </c>
      <c r="I18" s="59" t="s">
        <v>49</v>
      </c>
      <c r="J18" s="37">
        <v>150000</v>
      </c>
      <c r="K18" s="37" t="s">
        <v>802</v>
      </c>
      <c r="L18" s="60" t="s">
        <v>50</v>
      </c>
      <c r="M18" s="60" t="s">
        <v>51</v>
      </c>
      <c r="N18" s="32" t="s">
        <v>326</v>
      </c>
      <c r="O18" s="61" t="s">
        <v>53</v>
      </c>
    </row>
    <row r="19" spans="1:15">
      <c r="A19" s="211">
        <v>16</v>
      </c>
      <c r="B19" s="212" t="s">
        <v>45</v>
      </c>
      <c r="C19" s="58" t="s">
        <v>46</v>
      </c>
      <c r="D19" s="32" t="s">
        <v>123</v>
      </c>
      <c r="E19" s="32" t="s">
        <v>195</v>
      </c>
      <c r="F19" s="32" t="s">
        <v>300</v>
      </c>
      <c r="G19" s="40" t="s">
        <v>316</v>
      </c>
      <c r="H19" s="37">
        <v>150000</v>
      </c>
      <c r="I19" s="59" t="s">
        <v>49</v>
      </c>
      <c r="J19" s="37">
        <v>150000</v>
      </c>
      <c r="K19" s="37" t="s">
        <v>803</v>
      </c>
      <c r="L19" s="60" t="s">
        <v>50</v>
      </c>
      <c r="M19" s="60" t="s">
        <v>51</v>
      </c>
      <c r="N19" s="32" t="s">
        <v>326</v>
      </c>
      <c r="O19" s="61" t="s">
        <v>53</v>
      </c>
    </row>
    <row r="20" spans="1:15">
      <c r="A20" s="211">
        <v>17</v>
      </c>
      <c r="B20" s="212" t="s">
        <v>45</v>
      </c>
      <c r="C20" s="58" t="s">
        <v>46</v>
      </c>
      <c r="D20" s="32" t="s">
        <v>123</v>
      </c>
      <c r="E20" s="32" t="s">
        <v>195</v>
      </c>
      <c r="F20" s="32" t="s">
        <v>301</v>
      </c>
      <c r="G20" s="40" t="s">
        <v>316</v>
      </c>
      <c r="H20" s="37">
        <v>50000</v>
      </c>
      <c r="I20" s="59" t="s">
        <v>49</v>
      </c>
      <c r="J20" s="37">
        <v>50000</v>
      </c>
      <c r="K20" s="37" t="s">
        <v>804</v>
      </c>
      <c r="L20" s="60" t="s">
        <v>50</v>
      </c>
      <c r="M20" s="60" t="s">
        <v>51</v>
      </c>
      <c r="N20" s="32" t="s">
        <v>326</v>
      </c>
      <c r="O20" s="61" t="s">
        <v>53</v>
      </c>
    </row>
    <row r="21" spans="1:15">
      <c r="A21" s="211">
        <v>18</v>
      </c>
      <c r="B21" s="212" t="s">
        <v>45</v>
      </c>
      <c r="C21" s="58" t="s">
        <v>46</v>
      </c>
      <c r="D21" s="32" t="s">
        <v>55</v>
      </c>
      <c r="E21" s="32" t="s">
        <v>127</v>
      </c>
      <c r="F21" s="32" t="s">
        <v>199</v>
      </c>
      <c r="G21" s="40" t="s">
        <v>328</v>
      </c>
      <c r="H21" s="37">
        <v>16799800</v>
      </c>
      <c r="I21" s="59" t="s">
        <v>49</v>
      </c>
      <c r="J21" s="37">
        <v>16799800</v>
      </c>
      <c r="K21" s="37" t="s">
        <v>805</v>
      </c>
      <c r="L21" s="213" t="s">
        <v>327</v>
      </c>
      <c r="M21" s="60" t="s">
        <v>51</v>
      </c>
      <c r="N21" s="32" t="s">
        <v>372</v>
      </c>
      <c r="O21" s="61" t="s">
        <v>53</v>
      </c>
    </row>
    <row r="22" spans="1:15">
      <c r="A22" s="211">
        <v>19</v>
      </c>
      <c r="B22" s="212" t="s">
        <v>45</v>
      </c>
      <c r="C22" s="58" t="s">
        <v>46</v>
      </c>
      <c r="D22" s="32" t="s">
        <v>56</v>
      </c>
      <c r="E22" s="32" t="s">
        <v>128</v>
      </c>
      <c r="F22" s="32" t="s">
        <v>200</v>
      </c>
      <c r="G22" s="40" t="s">
        <v>306</v>
      </c>
      <c r="H22" s="37">
        <v>976000</v>
      </c>
      <c r="I22" s="59" t="s">
        <v>49</v>
      </c>
      <c r="J22" s="37">
        <v>976000</v>
      </c>
      <c r="K22" s="37" t="s">
        <v>806</v>
      </c>
      <c r="L22" s="213" t="s">
        <v>327</v>
      </c>
      <c r="M22" s="60" t="s">
        <v>51</v>
      </c>
      <c r="N22" s="32" t="s">
        <v>373</v>
      </c>
      <c r="O22" s="61" t="s">
        <v>53</v>
      </c>
    </row>
    <row r="23" spans="1:15">
      <c r="A23" s="211">
        <v>20</v>
      </c>
      <c r="B23" s="212" t="s">
        <v>45</v>
      </c>
      <c r="C23" s="58" t="s">
        <v>46</v>
      </c>
      <c r="D23" s="32" t="s">
        <v>58</v>
      </c>
      <c r="E23" s="32" t="s">
        <v>130</v>
      </c>
      <c r="F23" s="32" t="s">
        <v>201</v>
      </c>
      <c r="G23" s="40" t="s">
        <v>329</v>
      </c>
      <c r="H23" s="37">
        <v>2340000</v>
      </c>
      <c r="I23" s="59" t="s">
        <v>49</v>
      </c>
      <c r="J23" s="37">
        <v>2340000</v>
      </c>
      <c r="K23" s="37" t="s">
        <v>807</v>
      </c>
      <c r="L23" s="213" t="s">
        <v>327</v>
      </c>
      <c r="M23" s="60" t="s">
        <v>51</v>
      </c>
      <c r="N23" s="32" t="s">
        <v>374</v>
      </c>
      <c r="O23" s="61" t="s">
        <v>53</v>
      </c>
    </row>
    <row r="24" spans="1:15">
      <c r="A24" s="211">
        <v>21</v>
      </c>
      <c r="B24" s="212" t="s">
        <v>45</v>
      </c>
      <c r="C24" s="58" t="s">
        <v>46</v>
      </c>
      <c r="D24" s="32" t="s">
        <v>59</v>
      </c>
      <c r="E24" s="32" t="s">
        <v>131</v>
      </c>
      <c r="F24" s="32" t="s">
        <v>202</v>
      </c>
      <c r="G24" s="40" t="s">
        <v>306</v>
      </c>
      <c r="H24" s="37">
        <v>2700000</v>
      </c>
      <c r="I24" s="59" t="s">
        <v>49</v>
      </c>
      <c r="J24" s="37">
        <v>2700000</v>
      </c>
      <c r="K24" s="37" t="s">
        <v>808</v>
      </c>
      <c r="L24" s="213" t="s">
        <v>327</v>
      </c>
      <c r="M24" s="60" t="s">
        <v>51</v>
      </c>
      <c r="N24" s="32" t="s">
        <v>375</v>
      </c>
      <c r="O24" s="61" t="s">
        <v>53</v>
      </c>
    </row>
    <row r="25" spans="1:15">
      <c r="A25" s="211">
        <v>22</v>
      </c>
      <c r="B25" s="212" t="s">
        <v>45</v>
      </c>
      <c r="C25" s="58" t="s">
        <v>46</v>
      </c>
      <c r="D25" s="32" t="s">
        <v>60</v>
      </c>
      <c r="E25" s="32" t="s">
        <v>132</v>
      </c>
      <c r="F25" s="32" t="s">
        <v>203</v>
      </c>
      <c r="G25" s="40" t="s">
        <v>330</v>
      </c>
      <c r="H25" s="37">
        <v>3600000</v>
      </c>
      <c r="I25" s="59" t="s">
        <v>49</v>
      </c>
      <c r="J25" s="37">
        <v>3600000</v>
      </c>
      <c r="K25" s="37" t="s">
        <v>809</v>
      </c>
      <c r="L25" s="213" t="s">
        <v>327</v>
      </c>
      <c r="M25" s="60" t="s">
        <v>51</v>
      </c>
      <c r="N25" s="32" t="s">
        <v>317</v>
      </c>
      <c r="O25" s="61" t="s">
        <v>53</v>
      </c>
    </row>
    <row r="26" spans="1:15">
      <c r="A26" s="211">
        <v>23</v>
      </c>
      <c r="B26" s="212" t="s">
        <v>45</v>
      </c>
      <c r="C26" s="58" t="s">
        <v>46</v>
      </c>
      <c r="D26" s="32" t="s">
        <v>61</v>
      </c>
      <c r="E26" s="32" t="s">
        <v>133</v>
      </c>
      <c r="F26" s="32" t="s">
        <v>204</v>
      </c>
      <c r="G26" s="40" t="s">
        <v>330</v>
      </c>
      <c r="H26" s="37">
        <v>29960</v>
      </c>
      <c r="I26" s="59" t="s">
        <v>49</v>
      </c>
      <c r="J26" s="37">
        <v>29960</v>
      </c>
      <c r="K26" s="37" t="s">
        <v>810</v>
      </c>
      <c r="L26" s="213" t="s">
        <v>327</v>
      </c>
      <c r="M26" s="60" t="s">
        <v>51</v>
      </c>
      <c r="N26" s="32" t="s">
        <v>376</v>
      </c>
      <c r="O26" s="61" t="s">
        <v>53</v>
      </c>
    </row>
    <row r="27" spans="1:15">
      <c r="A27" s="211">
        <v>24</v>
      </c>
      <c r="B27" s="212" t="s">
        <v>45</v>
      </c>
      <c r="C27" s="58" t="s">
        <v>46</v>
      </c>
      <c r="D27" s="32" t="s">
        <v>62</v>
      </c>
      <c r="E27" s="32" t="s">
        <v>134</v>
      </c>
      <c r="F27" s="32" t="s">
        <v>205</v>
      </c>
      <c r="G27" s="40" t="s">
        <v>330</v>
      </c>
      <c r="H27" s="37">
        <v>15700000</v>
      </c>
      <c r="I27" s="59" t="s">
        <v>49</v>
      </c>
      <c r="J27" s="37">
        <v>15700000</v>
      </c>
      <c r="K27" s="37" t="s">
        <v>811</v>
      </c>
      <c r="L27" s="213" t="s">
        <v>327</v>
      </c>
      <c r="M27" s="60" t="s">
        <v>51</v>
      </c>
      <c r="N27" s="32" t="s">
        <v>377</v>
      </c>
      <c r="O27" s="61" t="s">
        <v>53</v>
      </c>
    </row>
    <row r="28" spans="1:15">
      <c r="A28" s="211">
        <v>25</v>
      </c>
      <c r="B28" s="212" t="s">
        <v>45</v>
      </c>
      <c r="C28" s="58" t="s">
        <v>46</v>
      </c>
      <c r="D28" s="32" t="s">
        <v>63</v>
      </c>
      <c r="E28" s="32" t="s">
        <v>135</v>
      </c>
      <c r="F28" s="32" t="s">
        <v>206</v>
      </c>
      <c r="G28" s="40" t="s">
        <v>331</v>
      </c>
      <c r="H28" s="37">
        <v>19000</v>
      </c>
      <c r="I28" s="59" t="s">
        <v>49</v>
      </c>
      <c r="J28" s="37">
        <v>19000</v>
      </c>
      <c r="K28" s="37" t="s">
        <v>812</v>
      </c>
      <c r="L28" s="213" t="s">
        <v>327</v>
      </c>
      <c r="M28" s="60" t="s">
        <v>51</v>
      </c>
      <c r="N28" s="32" t="s">
        <v>378</v>
      </c>
      <c r="O28" s="61" t="s">
        <v>53</v>
      </c>
    </row>
    <row r="29" spans="1:15">
      <c r="A29" s="211">
        <v>26</v>
      </c>
      <c r="B29" s="212" t="s">
        <v>45</v>
      </c>
      <c r="C29" s="58" t="s">
        <v>46</v>
      </c>
      <c r="D29" s="32" t="s">
        <v>64</v>
      </c>
      <c r="E29" s="32" t="s">
        <v>136</v>
      </c>
      <c r="F29" s="32" t="s">
        <v>207</v>
      </c>
      <c r="G29" s="40" t="s">
        <v>332</v>
      </c>
      <c r="H29" s="37">
        <v>474975</v>
      </c>
      <c r="I29" s="59" t="s">
        <v>49</v>
      </c>
      <c r="J29" s="37">
        <v>474975</v>
      </c>
      <c r="K29" s="37" t="s">
        <v>813</v>
      </c>
      <c r="L29" s="213" t="s">
        <v>327</v>
      </c>
      <c r="M29" s="60" t="s">
        <v>51</v>
      </c>
      <c r="N29" s="32" t="s">
        <v>379</v>
      </c>
      <c r="O29" s="61" t="s">
        <v>53</v>
      </c>
    </row>
    <row r="30" spans="1:15">
      <c r="A30" s="211">
        <v>27</v>
      </c>
      <c r="B30" s="212" t="s">
        <v>45</v>
      </c>
      <c r="C30" s="58" t="s">
        <v>46</v>
      </c>
      <c r="D30" s="32" t="s">
        <v>65</v>
      </c>
      <c r="E30" s="32" t="s">
        <v>137</v>
      </c>
      <c r="F30" s="32" t="s">
        <v>208</v>
      </c>
      <c r="G30" s="40" t="s">
        <v>332</v>
      </c>
      <c r="H30" s="37">
        <v>2160000</v>
      </c>
      <c r="I30" s="59" t="s">
        <v>49</v>
      </c>
      <c r="J30" s="37">
        <v>2160000</v>
      </c>
      <c r="K30" s="37" t="s">
        <v>814</v>
      </c>
      <c r="L30" s="213" t="s">
        <v>327</v>
      </c>
      <c r="M30" s="60" t="s">
        <v>51</v>
      </c>
      <c r="N30" s="32" t="s">
        <v>380</v>
      </c>
      <c r="O30" s="61" t="s">
        <v>53</v>
      </c>
    </row>
    <row r="31" spans="1:15">
      <c r="A31" s="211">
        <v>28</v>
      </c>
      <c r="B31" s="212" t="s">
        <v>45</v>
      </c>
      <c r="C31" s="58" t="s">
        <v>46</v>
      </c>
      <c r="D31" s="32" t="s">
        <v>66</v>
      </c>
      <c r="E31" s="32" t="s">
        <v>138</v>
      </c>
      <c r="F31" s="32" t="s">
        <v>209</v>
      </c>
      <c r="G31" s="40" t="s">
        <v>307</v>
      </c>
      <c r="H31" s="37">
        <v>7000000</v>
      </c>
      <c r="I31" s="59" t="s">
        <v>49</v>
      </c>
      <c r="J31" s="37">
        <v>7000000</v>
      </c>
      <c r="K31" s="37" t="s">
        <v>815</v>
      </c>
      <c r="L31" s="213" t="s">
        <v>327</v>
      </c>
      <c r="M31" s="60" t="s">
        <v>51</v>
      </c>
      <c r="N31" s="32" t="s">
        <v>381</v>
      </c>
      <c r="O31" s="61" t="s">
        <v>53</v>
      </c>
    </row>
    <row r="32" spans="1:15">
      <c r="A32" s="211">
        <v>29</v>
      </c>
      <c r="B32" s="212" t="s">
        <v>45</v>
      </c>
      <c r="C32" s="58" t="s">
        <v>46</v>
      </c>
      <c r="D32" s="32" t="s">
        <v>68</v>
      </c>
      <c r="E32" s="32" t="s">
        <v>140</v>
      </c>
      <c r="F32" s="32" t="s">
        <v>212</v>
      </c>
      <c r="G32" s="40" t="s">
        <v>333</v>
      </c>
      <c r="H32" s="37">
        <v>6580000</v>
      </c>
      <c r="I32" s="59" t="s">
        <v>49</v>
      </c>
      <c r="J32" s="37">
        <v>6580000</v>
      </c>
      <c r="K32" s="37" t="s">
        <v>816</v>
      </c>
      <c r="L32" s="213" t="s">
        <v>327</v>
      </c>
      <c r="M32" s="60" t="s">
        <v>51</v>
      </c>
      <c r="N32" s="32" t="s">
        <v>382</v>
      </c>
      <c r="O32" s="61" t="s">
        <v>53</v>
      </c>
    </row>
    <row r="33" spans="1:15">
      <c r="A33" s="211">
        <v>30</v>
      </c>
      <c r="B33" s="212" t="s">
        <v>45</v>
      </c>
      <c r="C33" s="58" t="s">
        <v>46</v>
      </c>
      <c r="D33" s="32" t="s">
        <v>69</v>
      </c>
      <c r="E33" s="32" t="s">
        <v>141</v>
      </c>
      <c r="F33" s="32" t="s">
        <v>213</v>
      </c>
      <c r="G33" s="40" t="s">
        <v>307</v>
      </c>
      <c r="H33" s="37">
        <v>6000000</v>
      </c>
      <c r="I33" s="59" t="s">
        <v>49</v>
      </c>
      <c r="J33" s="37">
        <v>6000000</v>
      </c>
      <c r="K33" s="37" t="s">
        <v>817</v>
      </c>
      <c r="L33" s="213" t="s">
        <v>327</v>
      </c>
      <c r="M33" s="60" t="s">
        <v>51</v>
      </c>
      <c r="N33" s="32" t="s">
        <v>383</v>
      </c>
      <c r="O33" s="61" t="s">
        <v>53</v>
      </c>
    </row>
    <row r="34" spans="1:15">
      <c r="A34" s="211">
        <v>31</v>
      </c>
      <c r="B34" s="212" t="s">
        <v>45</v>
      </c>
      <c r="C34" s="58" t="s">
        <v>46</v>
      </c>
      <c r="D34" s="32" t="s">
        <v>71</v>
      </c>
      <c r="E34" s="32" t="s">
        <v>143</v>
      </c>
      <c r="F34" s="32" t="s">
        <v>215</v>
      </c>
      <c r="G34" s="40" t="s">
        <v>334</v>
      </c>
      <c r="H34" s="37">
        <v>1280000</v>
      </c>
      <c r="I34" s="59" t="s">
        <v>49</v>
      </c>
      <c r="J34" s="37">
        <v>1280000</v>
      </c>
      <c r="K34" s="37" t="s">
        <v>818</v>
      </c>
      <c r="L34" s="213" t="s">
        <v>327</v>
      </c>
      <c r="M34" s="60" t="s">
        <v>51</v>
      </c>
      <c r="N34" s="32" t="s">
        <v>384</v>
      </c>
      <c r="O34" s="61" t="s">
        <v>53</v>
      </c>
    </row>
    <row r="35" spans="1:15">
      <c r="A35" s="211">
        <v>32</v>
      </c>
      <c r="B35" s="212" t="s">
        <v>45</v>
      </c>
      <c r="C35" s="58" t="s">
        <v>46</v>
      </c>
      <c r="D35" s="32" t="s">
        <v>72</v>
      </c>
      <c r="E35" s="32" t="s">
        <v>144</v>
      </c>
      <c r="F35" s="32" t="s">
        <v>216</v>
      </c>
      <c r="G35" s="40" t="s">
        <v>308</v>
      </c>
      <c r="H35" s="37">
        <v>495000</v>
      </c>
      <c r="I35" s="59" t="s">
        <v>49</v>
      </c>
      <c r="J35" s="37">
        <v>495000</v>
      </c>
      <c r="K35" s="37" t="s">
        <v>819</v>
      </c>
      <c r="L35" s="213" t="s">
        <v>327</v>
      </c>
      <c r="M35" s="60" t="s">
        <v>51</v>
      </c>
      <c r="N35" s="32" t="s">
        <v>385</v>
      </c>
      <c r="O35" s="61" t="s">
        <v>53</v>
      </c>
    </row>
    <row r="36" spans="1:15">
      <c r="A36" s="211">
        <v>33</v>
      </c>
      <c r="B36" s="212" t="s">
        <v>45</v>
      </c>
      <c r="C36" s="58" t="s">
        <v>46</v>
      </c>
      <c r="D36" s="32" t="s">
        <v>73</v>
      </c>
      <c r="E36" s="32" t="s">
        <v>145</v>
      </c>
      <c r="F36" s="32" t="s">
        <v>217</v>
      </c>
      <c r="G36" s="40" t="s">
        <v>308</v>
      </c>
      <c r="H36" s="37">
        <v>7900000</v>
      </c>
      <c r="I36" s="59" t="s">
        <v>49</v>
      </c>
      <c r="J36" s="37">
        <v>7900000</v>
      </c>
      <c r="K36" s="37" t="s">
        <v>820</v>
      </c>
      <c r="L36" s="213" t="s">
        <v>327</v>
      </c>
      <c r="M36" s="60" t="s">
        <v>51</v>
      </c>
      <c r="N36" s="32" t="s">
        <v>386</v>
      </c>
      <c r="O36" s="61" t="s">
        <v>53</v>
      </c>
    </row>
    <row r="37" spans="1:15">
      <c r="A37" s="211">
        <v>34</v>
      </c>
      <c r="B37" s="212" t="s">
        <v>45</v>
      </c>
      <c r="C37" s="58" t="s">
        <v>46</v>
      </c>
      <c r="D37" s="32" t="s">
        <v>76</v>
      </c>
      <c r="E37" s="32" t="s">
        <v>148</v>
      </c>
      <c r="F37" s="32" t="s">
        <v>221</v>
      </c>
      <c r="G37" s="40" t="s">
        <v>335</v>
      </c>
      <c r="H37" s="37">
        <v>74000</v>
      </c>
      <c r="I37" s="59" t="s">
        <v>49</v>
      </c>
      <c r="J37" s="37">
        <v>74000</v>
      </c>
      <c r="K37" s="37" t="s">
        <v>821</v>
      </c>
      <c r="L37" s="213" t="s">
        <v>327</v>
      </c>
      <c r="M37" s="60" t="s">
        <v>51</v>
      </c>
      <c r="N37" s="32" t="s">
        <v>387</v>
      </c>
      <c r="O37" s="61" t="s">
        <v>53</v>
      </c>
    </row>
    <row r="38" spans="1:15">
      <c r="A38" s="211">
        <v>35</v>
      </c>
      <c r="B38" s="212" t="s">
        <v>45</v>
      </c>
      <c r="C38" s="58" t="s">
        <v>46</v>
      </c>
      <c r="D38" s="32" t="s">
        <v>66</v>
      </c>
      <c r="E38" s="32" t="s">
        <v>138</v>
      </c>
      <c r="F38" s="32" t="s">
        <v>222</v>
      </c>
      <c r="G38" s="40" t="s">
        <v>336</v>
      </c>
      <c r="H38" s="37">
        <v>7000000</v>
      </c>
      <c r="I38" s="59" t="s">
        <v>49</v>
      </c>
      <c r="J38" s="37">
        <v>7000000</v>
      </c>
      <c r="K38" s="37" t="s">
        <v>822</v>
      </c>
      <c r="L38" s="213" t="s">
        <v>327</v>
      </c>
      <c r="M38" s="60" t="s">
        <v>51</v>
      </c>
      <c r="N38" s="32" t="s">
        <v>381</v>
      </c>
      <c r="O38" s="61" t="s">
        <v>53</v>
      </c>
    </row>
    <row r="39" spans="1:15">
      <c r="A39" s="211">
        <v>36</v>
      </c>
      <c r="B39" s="212" t="s">
        <v>45</v>
      </c>
      <c r="C39" s="58" t="s">
        <v>46</v>
      </c>
      <c r="D39" s="32" t="s">
        <v>63</v>
      </c>
      <c r="E39" s="32" t="s">
        <v>135</v>
      </c>
      <c r="F39" s="32" t="s">
        <v>223</v>
      </c>
      <c r="G39" s="40" t="s">
        <v>337</v>
      </c>
      <c r="H39" s="37">
        <v>607984</v>
      </c>
      <c r="I39" s="59" t="s">
        <v>49</v>
      </c>
      <c r="J39" s="37">
        <v>607984</v>
      </c>
      <c r="K39" s="37" t="s">
        <v>823</v>
      </c>
      <c r="L39" s="213" t="s">
        <v>327</v>
      </c>
      <c r="M39" s="60" t="s">
        <v>51</v>
      </c>
      <c r="N39" s="32" t="s">
        <v>388</v>
      </c>
      <c r="O39" s="61" t="s">
        <v>53</v>
      </c>
    </row>
    <row r="40" spans="1:15">
      <c r="A40" s="211">
        <v>37</v>
      </c>
      <c r="B40" s="212" t="s">
        <v>45</v>
      </c>
      <c r="C40" s="58" t="s">
        <v>46</v>
      </c>
      <c r="D40" s="32" t="s">
        <v>61</v>
      </c>
      <c r="E40" s="32" t="s">
        <v>133</v>
      </c>
      <c r="F40" s="32" t="s">
        <v>224</v>
      </c>
      <c r="G40" s="40" t="s">
        <v>338</v>
      </c>
      <c r="H40" s="37">
        <v>279552</v>
      </c>
      <c r="I40" s="59" t="s">
        <v>49</v>
      </c>
      <c r="J40" s="37">
        <v>279552</v>
      </c>
      <c r="K40" s="37" t="s">
        <v>824</v>
      </c>
      <c r="L40" s="213" t="s">
        <v>327</v>
      </c>
      <c r="M40" s="60" t="s">
        <v>51</v>
      </c>
      <c r="N40" s="32" t="s">
        <v>389</v>
      </c>
      <c r="O40" s="61" t="s">
        <v>53</v>
      </c>
    </row>
    <row r="41" spans="1:15">
      <c r="A41" s="211">
        <v>38</v>
      </c>
      <c r="B41" s="212" t="s">
        <v>45</v>
      </c>
      <c r="C41" s="58" t="s">
        <v>46</v>
      </c>
      <c r="D41" s="32" t="s">
        <v>77</v>
      </c>
      <c r="E41" s="32" t="s">
        <v>149</v>
      </c>
      <c r="F41" s="32" t="s">
        <v>225</v>
      </c>
      <c r="G41" s="40" t="s">
        <v>339</v>
      </c>
      <c r="H41" s="37">
        <v>11800000</v>
      </c>
      <c r="I41" s="59" t="s">
        <v>49</v>
      </c>
      <c r="J41" s="37">
        <v>11800000</v>
      </c>
      <c r="K41" s="37" t="s">
        <v>825</v>
      </c>
      <c r="L41" s="213" t="s">
        <v>327</v>
      </c>
      <c r="M41" s="60" t="s">
        <v>51</v>
      </c>
      <c r="N41" s="32" t="s">
        <v>390</v>
      </c>
      <c r="O41" s="61" t="s">
        <v>53</v>
      </c>
    </row>
    <row r="42" spans="1:15">
      <c r="A42" s="211">
        <v>39</v>
      </c>
      <c r="B42" s="212" t="s">
        <v>45</v>
      </c>
      <c r="C42" s="58" t="s">
        <v>46</v>
      </c>
      <c r="D42" s="32" t="s">
        <v>78</v>
      </c>
      <c r="E42" s="32" t="s">
        <v>150</v>
      </c>
      <c r="F42" s="32" t="s">
        <v>226</v>
      </c>
      <c r="G42" s="40" t="s">
        <v>339</v>
      </c>
      <c r="H42" s="37">
        <v>3384000</v>
      </c>
      <c r="I42" s="59" t="s">
        <v>49</v>
      </c>
      <c r="J42" s="37">
        <v>3384000</v>
      </c>
      <c r="K42" s="37" t="s">
        <v>826</v>
      </c>
      <c r="L42" s="213" t="s">
        <v>327</v>
      </c>
      <c r="M42" s="60" t="s">
        <v>51</v>
      </c>
      <c r="N42" s="32" t="s">
        <v>391</v>
      </c>
      <c r="O42" s="61" t="s">
        <v>53</v>
      </c>
    </row>
    <row r="43" spans="1:15">
      <c r="A43" s="211">
        <v>40</v>
      </c>
      <c r="B43" s="212" t="s">
        <v>45</v>
      </c>
      <c r="C43" s="58" t="s">
        <v>46</v>
      </c>
      <c r="D43" s="32" t="s">
        <v>59</v>
      </c>
      <c r="E43" s="32" t="s">
        <v>131</v>
      </c>
      <c r="F43" s="32" t="s">
        <v>227</v>
      </c>
      <c r="G43" s="40" t="s">
        <v>339</v>
      </c>
      <c r="H43" s="37">
        <v>8190000</v>
      </c>
      <c r="I43" s="59" t="s">
        <v>49</v>
      </c>
      <c r="J43" s="37">
        <v>8190000</v>
      </c>
      <c r="K43" s="37" t="s">
        <v>827</v>
      </c>
      <c r="L43" s="213" t="s">
        <v>327</v>
      </c>
      <c r="M43" s="60" t="s">
        <v>51</v>
      </c>
      <c r="N43" s="32" t="s">
        <v>375</v>
      </c>
      <c r="O43" s="61" t="s">
        <v>53</v>
      </c>
    </row>
    <row r="44" spans="1:15">
      <c r="A44" s="211">
        <v>41</v>
      </c>
      <c r="B44" s="212" t="s">
        <v>45</v>
      </c>
      <c r="C44" s="58" t="s">
        <v>46</v>
      </c>
      <c r="D44" s="32" t="s">
        <v>79</v>
      </c>
      <c r="E44" s="32" t="s">
        <v>151</v>
      </c>
      <c r="F44" s="32" t="s">
        <v>229</v>
      </c>
      <c r="G44" s="40" t="s">
        <v>310</v>
      </c>
      <c r="H44" s="37">
        <v>1199000</v>
      </c>
      <c r="I44" s="59" t="s">
        <v>49</v>
      </c>
      <c r="J44" s="37">
        <v>1199000</v>
      </c>
      <c r="K44" s="37" t="s">
        <v>828</v>
      </c>
      <c r="L44" s="213" t="s">
        <v>327</v>
      </c>
      <c r="M44" s="60" t="s">
        <v>51</v>
      </c>
      <c r="N44" s="32" t="s">
        <v>323</v>
      </c>
      <c r="O44" s="61" t="s">
        <v>53</v>
      </c>
    </row>
    <row r="45" spans="1:15">
      <c r="A45" s="211">
        <v>42</v>
      </c>
      <c r="B45" s="212" t="s">
        <v>45</v>
      </c>
      <c r="C45" s="58" t="s">
        <v>46</v>
      </c>
      <c r="D45" s="32" t="s">
        <v>80</v>
      </c>
      <c r="E45" s="32" t="s">
        <v>152</v>
      </c>
      <c r="F45" s="32" t="s">
        <v>230</v>
      </c>
      <c r="G45" s="40" t="s">
        <v>340</v>
      </c>
      <c r="H45" s="37">
        <v>10650000</v>
      </c>
      <c r="I45" s="59" t="s">
        <v>49</v>
      </c>
      <c r="J45" s="37">
        <v>10650000</v>
      </c>
      <c r="K45" s="37" t="s">
        <v>829</v>
      </c>
      <c r="L45" s="213" t="s">
        <v>327</v>
      </c>
      <c r="M45" s="60" t="s">
        <v>51</v>
      </c>
      <c r="N45" s="32" t="s">
        <v>317</v>
      </c>
      <c r="O45" s="61" t="s">
        <v>53</v>
      </c>
    </row>
    <row r="46" spans="1:15">
      <c r="A46" s="211">
        <v>43</v>
      </c>
      <c r="B46" s="212" t="s">
        <v>45</v>
      </c>
      <c r="C46" s="58" t="s">
        <v>46</v>
      </c>
      <c r="D46" s="32" t="s">
        <v>81</v>
      </c>
      <c r="E46" s="32" t="s">
        <v>153</v>
      </c>
      <c r="F46" s="32" t="s">
        <v>231</v>
      </c>
      <c r="G46" s="40" t="s">
        <v>341</v>
      </c>
      <c r="H46" s="37">
        <v>1550000</v>
      </c>
      <c r="I46" s="59" t="s">
        <v>49</v>
      </c>
      <c r="J46" s="37">
        <v>1550000</v>
      </c>
      <c r="K46" s="37" t="s">
        <v>830</v>
      </c>
      <c r="L46" s="213" t="s">
        <v>327</v>
      </c>
      <c r="M46" s="60" t="s">
        <v>51</v>
      </c>
      <c r="N46" s="32" t="s">
        <v>375</v>
      </c>
      <c r="O46" s="61" t="s">
        <v>53</v>
      </c>
    </row>
    <row r="47" spans="1:15">
      <c r="A47" s="211">
        <v>44</v>
      </c>
      <c r="B47" s="212" t="s">
        <v>45</v>
      </c>
      <c r="C47" s="58" t="s">
        <v>46</v>
      </c>
      <c r="D47" s="32" t="s">
        <v>82</v>
      </c>
      <c r="E47" s="32" t="s">
        <v>154</v>
      </c>
      <c r="F47" s="32" t="s">
        <v>232</v>
      </c>
      <c r="G47" s="40" t="s">
        <v>342</v>
      </c>
      <c r="H47" s="37">
        <v>37499000</v>
      </c>
      <c r="I47" s="59" t="s">
        <v>49</v>
      </c>
      <c r="J47" s="37">
        <v>37499000</v>
      </c>
      <c r="K47" s="37" t="s">
        <v>831</v>
      </c>
      <c r="L47" s="213" t="s">
        <v>327</v>
      </c>
      <c r="M47" s="60" t="s">
        <v>51</v>
      </c>
      <c r="N47" s="32" t="s">
        <v>392</v>
      </c>
      <c r="O47" s="61" t="s">
        <v>53</v>
      </c>
    </row>
    <row r="48" spans="1:15">
      <c r="A48" s="211">
        <v>45</v>
      </c>
      <c r="B48" s="212" t="s">
        <v>45</v>
      </c>
      <c r="C48" s="58" t="s">
        <v>46</v>
      </c>
      <c r="D48" s="32" t="s">
        <v>83</v>
      </c>
      <c r="E48" s="32" t="s">
        <v>155</v>
      </c>
      <c r="F48" s="32" t="s">
        <v>233</v>
      </c>
      <c r="G48" s="40" t="s">
        <v>343</v>
      </c>
      <c r="H48" s="37">
        <v>7359000</v>
      </c>
      <c r="I48" s="59" t="s">
        <v>49</v>
      </c>
      <c r="J48" s="37">
        <v>7359000</v>
      </c>
      <c r="K48" s="37" t="s">
        <v>832</v>
      </c>
      <c r="L48" s="213" t="s">
        <v>327</v>
      </c>
      <c r="M48" s="60" t="s">
        <v>51</v>
      </c>
      <c r="N48" s="32" t="s">
        <v>393</v>
      </c>
      <c r="O48" s="61" t="s">
        <v>53</v>
      </c>
    </row>
    <row r="49" spans="1:15">
      <c r="A49" s="211">
        <v>46</v>
      </c>
      <c r="B49" s="212" t="s">
        <v>45</v>
      </c>
      <c r="C49" s="58" t="s">
        <v>46</v>
      </c>
      <c r="D49" s="32" t="s">
        <v>84</v>
      </c>
      <c r="E49" s="32" t="s">
        <v>156</v>
      </c>
      <c r="F49" s="32" t="s">
        <v>234</v>
      </c>
      <c r="G49" s="40" t="s">
        <v>343</v>
      </c>
      <c r="H49" s="37">
        <v>1220000</v>
      </c>
      <c r="I49" s="59" t="s">
        <v>49</v>
      </c>
      <c r="J49" s="37">
        <v>1220000</v>
      </c>
      <c r="K49" s="37" t="s">
        <v>833</v>
      </c>
      <c r="L49" s="213" t="s">
        <v>327</v>
      </c>
      <c r="M49" s="60" t="s">
        <v>51</v>
      </c>
      <c r="N49" s="32" t="s">
        <v>394</v>
      </c>
      <c r="O49" s="61" t="s">
        <v>53</v>
      </c>
    </row>
    <row r="50" spans="1:15">
      <c r="A50" s="211">
        <v>47</v>
      </c>
      <c r="B50" s="212" t="s">
        <v>45</v>
      </c>
      <c r="C50" s="58" t="s">
        <v>46</v>
      </c>
      <c r="D50" s="32" t="s">
        <v>85</v>
      </c>
      <c r="E50" s="32" t="s">
        <v>157</v>
      </c>
      <c r="F50" s="32" t="s">
        <v>235</v>
      </c>
      <c r="G50" s="40" t="s">
        <v>343</v>
      </c>
      <c r="H50" s="37">
        <v>17200000</v>
      </c>
      <c r="I50" s="59" t="s">
        <v>49</v>
      </c>
      <c r="J50" s="37">
        <v>17200000</v>
      </c>
      <c r="K50" s="37" t="s">
        <v>834</v>
      </c>
      <c r="L50" s="213" t="s">
        <v>327</v>
      </c>
      <c r="M50" s="60" t="s">
        <v>51</v>
      </c>
      <c r="N50" s="32" t="s">
        <v>395</v>
      </c>
      <c r="O50" s="61" t="s">
        <v>53</v>
      </c>
    </row>
    <row r="51" spans="1:15">
      <c r="A51" s="211">
        <v>48</v>
      </c>
      <c r="B51" s="212" t="s">
        <v>45</v>
      </c>
      <c r="C51" s="58" t="s">
        <v>46</v>
      </c>
      <c r="D51" s="32" t="s">
        <v>86</v>
      </c>
      <c r="E51" s="32" t="s">
        <v>158</v>
      </c>
      <c r="F51" s="32" t="s">
        <v>236</v>
      </c>
      <c r="G51" s="40" t="s">
        <v>344</v>
      </c>
      <c r="H51" s="37">
        <v>29999999.68</v>
      </c>
      <c r="I51" s="59" t="s">
        <v>49</v>
      </c>
      <c r="J51" s="37">
        <v>29999999.68</v>
      </c>
      <c r="K51" s="37" t="s">
        <v>835</v>
      </c>
      <c r="L51" s="213" t="s">
        <v>327</v>
      </c>
      <c r="M51" s="60" t="s">
        <v>51</v>
      </c>
      <c r="N51" s="32" t="s">
        <v>396</v>
      </c>
      <c r="O51" s="61" t="s">
        <v>53</v>
      </c>
    </row>
    <row r="52" spans="1:15">
      <c r="A52" s="211">
        <v>49</v>
      </c>
      <c r="B52" s="212" t="s">
        <v>45</v>
      </c>
      <c r="C52" s="58" t="s">
        <v>46</v>
      </c>
      <c r="D52" s="32" t="s">
        <v>87</v>
      </c>
      <c r="E52" s="32" t="s">
        <v>159</v>
      </c>
      <c r="F52" s="32" t="s">
        <v>237</v>
      </c>
      <c r="G52" s="40" t="s">
        <v>344</v>
      </c>
      <c r="H52" s="37">
        <v>935000</v>
      </c>
      <c r="I52" s="59" t="s">
        <v>49</v>
      </c>
      <c r="J52" s="37">
        <v>935000</v>
      </c>
      <c r="K52" s="37" t="s">
        <v>836</v>
      </c>
      <c r="L52" s="213" t="s">
        <v>327</v>
      </c>
      <c r="M52" s="60" t="s">
        <v>51</v>
      </c>
      <c r="N52" s="32" t="s">
        <v>397</v>
      </c>
      <c r="O52" s="61" t="s">
        <v>53</v>
      </c>
    </row>
    <row r="53" spans="1:15">
      <c r="A53" s="211">
        <v>50</v>
      </c>
      <c r="B53" s="212" t="s">
        <v>45</v>
      </c>
      <c r="C53" s="58" t="s">
        <v>46</v>
      </c>
      <c r="D53" s="32" t="s">
        <v>88</v>
      </c>
      <c r="E53" s="32" t="s">
        <v>160</v>
      </c>
      <c r="F53" s="32" t="s">
        <v>238</v>
      </c>
      <c r="G53" s="40" t="s">
        <v>345</v>
      </c>
      <c r="H53" s="37">
        <v>2880000</v>
      </c>
      <c r="I53" s="59" t="s">
        <v>49</v>
      </c>
      <c r="J53" s="37">
        <v>2880000</v>
      </c>
      <c r="K53" s="37" t="s">
        <v>837</v>
      </c>
      <c r="L53" s="213" t="s">
        <v>327</v>
      </c>
      <c r="M53" s="60" t="s">
        <v>51</v>
      </c>
      <c r="N53" s="32" t="s">
        <v>398</v>
      </c>
      <c r="O53" s="61" t="s">
        <v>53</v>
      </c>
    </row>
    <row r="54" spans="1:15">
      <c r="A54" s="211">
        <v>51</v>
      </c>
      <c r="B54" s="212" t="s">
        <v>45</v>
      </c>
      <c r="C54" s="58" t="s">
        <v>46</v>
      </c>
      <c r="D54" s="32" t="s">
        <v>89</v>
      </c>
      <c r="E54" s="32" t="s">
        <v>161</v>
      </c>
      <c r="F54" s="32" t="s">
        <v>239</v>
      </c>
      <c r="G54" s="40" t="s">
        <v>345</v>
      </c>
      <c r="H54" s="37">
        <v>3450000</v>
      </c>
      <c r="I54" s="59" t="s">
        <v>49</v>
      </c>
      <c r="J54" s="37">
        <v>3450000</v>
      </c>
      <c r="K54" s="37" t="s">
        <v>838</v>
      </c>
      <c r="L54" s="213" t="s">
        <v>327</v>
      </c>
      <c r="M54" s="60" t="s">
        <v>51</v>
      </c>
      <c r="N54" s="32" t="s">
        <v>399</v>
      </c>
      <c r="O54" s="61" t="s">
        <v>53</v>
      </c>
    </row>
    <row r="55" spans="1:15">
      <c r="A55" s="211">
        <v>52</v>
      </c>
      <c r="B55" s="212" t="s">
        <v>45</v>
      </c>
      <c r="C55" s="58" t="s">
        <v>46</v>
      </c>
      <c r="D55" s="32" t="s">
        <v>63</v>
      </c>
      <c r="E55" s="32" t="s">
        <v>135</v>
      </c>
      <c r="F55" s="32" t="s">
        <v>240</v>
      </c>
      <c r="G55" s="40" t="s">
        <v>346</v>
      </c>
      <c r="H55" s="37">
        <v>255000</v>
      </c>
      <c r="I55" s="59" t="s">
        <v>49</v>
      </c>
      <c r="J55" s="37">
        <v>255000</v>
      </c>
      <c r="K55" s="37" t="s">
        <v>839</v>
      </c>
      <c r="L55" s="213" t="s">
        <v>327</v>
      </c>
      <c r="M55" s="60" t="s">
        <v>51</v>
      </c>
      <c r="N55" s="32" t="s">
        <v>400</v>
      </c>
      <c r="O55" s="61" t="s">
        <v>53</v>
      </c>
    </row>
    <row r="56" spans="1:15">
      <c r="A56" s="211">
        <v>53</v>
      </c>
      <c r="B56" s="212" t="s">
        <v>45</v>
      </c>
      <c r="C56" s="58" t="s">
        <v>46</v>
      </c>
      <c r="D56" s="62" t="s">
        <v>90</v>
      </c>
      <c r="E56" s="62" t="s">
        <v>162</v>
      </c>
      <c r="F56" s="62" t="s">
        <v>241</v>
      </c>
      <c r="G56" s="63" t="s">
        <v>347</v>
      </c>
      <c r="H56" s="38">
        <v>36000000</v>
      </c>
      <c r="I56" s="59" t="s">
        <v>49</v>
      </c>
      <c r="J56" s="38">
        <v>36000000</v>
      </c>
      <c r="K56" s="37" t="s">
        <v>840</v>
      </c>
      <c r="L56" s="213" t="s">
        <v>327</v>
      </c>
      <c r="M56" s="60" t="s">
        <v>51</v>
      </c>
      <c r="N56" s="32" t="s">
        <v>401</v>
      </c>
      <c r="O56" s="61" t="s">
        <v>53</v>
      </c>
    </row>
    <row r="57" spans="1:15">
      <c r="A57" s="211">
        <v>54</v>
      </c>
      <c r="B57" s="214" t="s">
        <v>45</v>
      </c>
      <c r="C57" s="28" t="s">
        <v>46</v>
      </c>
      <c r="D57" s="64" t="s">
        <v>90</v>
      </c>
      <c r="E57" s="64" t="s">
        <v>162</v>
      </c>
      <c r="F57" s="64" t="s">
        <v>242</v>
      </c>
      <c r="G57" s="65" t="s">
        <v>347</v>
      </c>
      <c r="H57" s="39">
        <v>36000000</v>
      </c>
      <c r="I57" s="66" t="s">
        <v>49</v>
      </c>
      <c r="J57" s="39">
        <v>36000000</v>
      </c>
      <c r="K57" s="37" t="s">
        <v>841</v>
      </c>
      <c r="L57" s="213" t="s">
        <v>327</v>
      </c>
      <c r="M57" s="60" t="s">
        <v>51</v>
      </c>
      <c r="N57" s="32" t="s">
        <v>401</v>
      </c>
      <c r="O57" s="61" t="s">
        <v>53</v>
      </c>
    </row>
    <row r="58" spans="1:15">
      <c r="A58" s="211">
        <v>55</v>
      </c>
      <c r="B58" s="214" t="s">
        <v>45</v>
      </c>
      <c r="C58" s="28" t="s">
        <v>46</v>
      </c>
      <c r="D58" s="64" t="s">
        <v>90</v>
      </c>
      <c r="E58" s="64" t="s">
        <v>162</v>
      </c>
      <c r="F58" s="64" t="s">
        <v>243</v>
      </c>
      <c r="G58" s="65" t="s">
        <v>348</v>
      </c>
      <c r="H58" s="39">
        <v>36000000</v>
      </c>
      <c r="I58" s="66" t="s">
        <v>49</v>
      </c>
      <c r="J58" s="39">
        <v>36000000</v>
      </c>
      <c r="K58" s="37" t="s">
        <v>842</v>
      </c>
      <c r="L58" s="213" t="s">
        <v>327</v>
      </c>
      <c r="M58" s="60" t="s">
        <v>51</v>
      </c>
      <c r="N58" s="32" t="s">
        <v>401</v>
      </c>
      <c r="O58" s="61" t="s">
        <v>53</v>
      </c>
    </row>
    <row r="59" spans="1:15">
      <c r="A59" s="211">
        <v>56</v>
      </c>
      <c r="B59" s="214" t="s">
        <v>45</v>
      </c>
      <c r="C59" s="28" t="s">
        <v>46</v>
      </c>
      <c r="D59" s="64" t="s">
        <v>90</v>
      </c>
      <c r="E59" s="64" t="s">
        <v>162</v>
      </c>
      <c r="F59" s="64" t="s">
        <v>244</v>
      </c>
      <c r="G59" s="65" t="s">
        <v>347</v>
      </c>
      <c r="H59" s="39">
        <v>36000000</v>
      </c>
      <c r="I59" s="66" t="s">
        <v>49</v>
      </c>
      <c r="J59" s="39">
        <v>36000000</v>
      </c>
      <c r="K59" s="37" t="s">
        <v>843</v>
      </c>
      <c r="L59" s="213" t="s">
        <v>327</v>
      </c>
      <c r="M59" s="60" t="s">
        <v>51</v>
      </c>
      <c r="N59" s="32" t="s">
        <v>401</v>
      </c>
      <c r="O59" s="61" t="s">
        <v>53</v>
      </c>
    </row>
    <row r="60" spans="1:15">
      <c r="A60" s="211">
        <v>57</v>
      </c>
      <c r="B60" s="214" t="s">
        <v>45</v>
      </c>
      <c r="C60" s="28" t="s">
        <v>46</v>
      </c>
      <c r="D60" s="64" t="s">
        <v>90</v>
      </c>
      <c r="E60" s="64" t="s">
        <v>162</v>
      </c>
      <c r="F60" s="64" t="s">
        <v>245</v>
      </c>
      <c r="G60" s="65" t="s">
        <v>347</v>
      </c>
      <c r="H60" s="39">
        <v>36000000</v>
      </c>
      <c r="I60" s="66" t="s">
        <v>49</v>
      </c>
      <c r="J60" s="39">
        <v>36000000</v>
      </c>
      <c r="K60" s="37" t="s">
        <v>844</v>
      </c>
      <c r="L60" s="213" t="s">
        <v>327</v>
      </c>
      <c r="M60" s="60" t="s">
        <v>51</v>
      </c>
      <c r="N60" s="32" t="s">
        <v>401</v>
      </c>
      <c r="O60" s="61" t="s">
        <v>53</v>
      </c>
    </row>
    <row r="61" spans="1:15">
      <c r="A61" s="211">
        <v>58</v>
      </c>
      <c r="B61" s="214" t="s">
        <v>45</v>
      </c>
      <c r="C61" s="28" t="s">
        <v>46</v>
      </c>
      <c r="D61" s="64" t="s">
        <v>90</v>
      </c>
      <c r="E61" s="64" t="s">
        <v>162</v>
      </c>
      <c r="F61" s="64" t="s">
        <v>246</v>
      </c>
      <c r="G61" s="65" t="s">
        <v>347</v>
      </c>
      <c r="H61" s="39">
        <v>36000000</v>
      </c>
      <c r="I61" s="66" t="s">
        <v>49</v>
      </c>
      <c r="J61" s="39">
        <v>36000000</v>
      </c>
      <c r="K61" s="37" t="s">
        <v>845</v>
      </c>
      <c r="L61" s="213" t="s">
        <v>327</v>
      </c>
      <c r="M61" s="60" t="s">
        <v>51</v>
      </c>
      <c r="N61" s="32" t="s">
        <v>401</v>
      </c>
      <c r="O61" s="61" t="s">
        <v>53</v>
      </c>
    </row>
    <row r="62" spans="1:15">
      <c r="A62" s="211">
        <v>59</v>
      </c>
      <c r="B62" s="214" t="s">
        <v>45</v>
      </c>
      <c r="C62" s="28" t="s">
        <v>46</v>
      </c>
      <c r="D62" s="64" t="s">
        <v>92</v>
      </c>
      <c r="E62" s="64" t="s">
        <v>164</v>
      </c>
      <c r="F62" s="64" t="s">
        <v>248</v>
      </c>
      <c r="G62" s="65" t="s">
        <v>349</v>
      </c>
      <c r="H62" s="39">
        <v>5796000</v>
      </c>
      <c r="I62" s="66" t="s">
        <v>49</v>
      </c>
      <c r="J62" s="39">
        <v>5796000</v>
      </c>
      <c r="K62" s="37" t="s">
        <v>846</v>
      </c>
      <c r="L62" s="213" t="s">
        <v>327</v>
      </c>
      <c r="M62" s="60" t="s">
        <v>51</v>
      </c>
      <c r="N62" s="32" t="s">
        <v>402</v>
      </c>
      <c r="O62" s="61" t="s">
        <v>53</v>
      </c>
    </row>
    <row r="63" spans="1:15">
      <c r="A63" s="211">
        <v>60</v>
      </c>
      <c r="B63" s="214" t="s">
        <v>45</v>
      </c>
      <c r="C63" s="28" t="s">
        <v>46</v>
      </c>
      <c r="D63" s="64" t="s">
        <v>93</v>
      </c>
      <c r="E63" s="64" t="s">
        <v>165</v>
      </c>
      <c r="F63" s="64" t="s">
        <v>249</v>
      </c>
      <c r="G63" s="65" t="s">
        <v>349</v>
      </c>
      <c r="H63" s="39">
        <v>1400000</v>
      </c>
      <c r="I63" s="66" t="s">
        <v>49</v>
      </c>
      <c r="J63" s="39">
        <v>1400000</v>
      </c>
      <c r="K63" s="37" t="s">
        <v>847</v>
      </c>
      <c r="L63" s="213" t="s">
        <v>327</v>
      </c>
      <c r="M63" s="60" t="s">
        <v>51</v>
      </c>
      <c r="N63" s="32" t="s">
        <v>403</v>
      </c>
      <c r="O63" s="61" t="s">
        <v>53</v>
      </c>
    </row>
    <row r="64" spans="1:15">
      <c r="A64" s="211">
        <v>61</v>
      </c>
      <c r="B64" s="214" t="s">
        <v>45</v>
      </c>
      <c r="C64" s="28" t="s">
        <v>46</v>
      </c>
      <c r="D64" s="64" t="s">
        <v>60</v>
      </c>
      <c r="E64" s="64" t="s">
        <v>132</v>
      </c>
      <c r="F64" s="64" t="s">
        <v>250</v>
      </c>
      <c r="G64" s="65" t="s">
        <v>350</v>
      </c>
      <c r="H64" s="39">
        <v>3600000</v>
      </c>
      <c r="I64" s="66" t="s">
        <v>49</v>
      </c>
      <c r="J64" s="39">
        <v>3600000</v>
      </c>
      <c r="K64" s="37" t="s">
        <v>848</v>
      </c>
      <c r="L64" s="213" t="s">
        <v>327</v>
      </c>
      <c r="M64" s="60" t="s">
        <v>51</v>
      </c>
      <c r="N64" s="32" t="s">
        <v>317</v>
      </c>
      <c r="O64" s="61" t="s">
        <v>53</v>
      </c>
    </row>
    <row r="65" spans="1:15">
      <c r="A65" s="211">
        <v>62</v>
      </c>
      <c r="B65" s="214" t="s">
        <v>45</v>
      </c>
      <c r="C65" s="28" t="s">
        <v>46</v>
      </c>
      <c r="D65" s="64" t="s">
        <v>94</v>
      </c>
      <c r="E65" s="64" t="s">
        <v>166</v>
      </c>
      <c r="F65" s="64" t="s">
        <v>251</v>
      </c>
      <c r="G65" s="65" t="s">
        <v>351</v>
      </c>
      <c r="H65" s="39">
        <v>9207000</v>
      </c>
      <c r="I65" s="66" t="s">
        <v>49</v>
      </c>
      <c r="J65" s="39">
        <v>9207000</v>
      </c>
      <c r="K65" s="37" t="s">
        <v>849</v>
      </c>
      <c r="L65" s="213" t="s">
        <v>327</v>
      </c>
      <c r="M65" s="60" t="s">
        <v>51</v>
      </c>
      <c r="N65" s="32" t="s">
        <v>402</v>
      </c>
      <c r="O65" s="61" t="s">
        <v>53</v>
      </c>
    </row>
    <row r="66" spans="1:15">
      <c r="A66" s="211">
        <v>63</v>
      </c>
      <c r="B66" s="214" t="s">
        <v>45</v>
      </c>
      <c r="C66" s="28" t="s">
        <v>46</v>
      </c>
      <c r="D66" s="64" t="s">
        <v>95</v>
      </c>
      <c r="E66" s="64" t="s">
        <v>167</v>
      </c>
      <c r="F66" s="64" t="s">
        <v>252</v>
      </c>
      <c r="G66" s="65" t="s">
        <v>352</v>
      </c>
      <c r="H66" s="39">
        <v>325000</v>
      </c>
      <c r="I66" s="66" t="s">
        <v>49</v>
      </c>
      <c r="J66" s="39">
        <v>325000</v>
      </c>
      <c r="K66" s="37" t="s">
        <v>850</v>
      </c>
      <c r="L66" s="213" t="s">
        <v>327</v>
      </c>
      <c r="M66" s="60" t="s">
        <v>51</v>
      </c>
      <c r="N66" s="32" t="s">
        <v>404</v>
      </c>
      <c r="O66" s="61" t="s">
        <v>53</v>
      </c>
    </row>
    <row r="67" spans="1:15">
      <c r="A67" s="211">
        <v>64</v>
      </c>
      <c r="B67" s="214" t="s">
        <v>45</v>
      </c>
      <c r="C67" s="28" t="s">
        <v>46</v>
      </c>
      <c r="D67" s="64" t="s">
        <v>96</v>
      </c>
      <c r="E67" s="64" t="s">
        <v>168</v>
      </c>
      <c r="F67" s="64" t="s">
        <v>253</v>
      </c>
      <c r="G67" s="65" t="s">
        <v>352</v>
      </c>
      <c r="H67" s="39">
        <v>552000138</v>
      </c>
      <c r="I67" s="66" t="s">
        <v>49</v>
      </c>
      <c r="J67" s="39">
        <v>552000138</v>
      </c>
      <c r="K67" s="37" t="s">
        <v>851</v>
      </c>
      <c r="L67" s="213" t="s">
        <v>327</v>
      </c>
      <c r="M67" s="60" t="s">
        <v>51</v>
      </c>
      <c r="N67" s="32" t="s">
        <v>405</v>
      </c>
      <c r="O67" s="61" t="s">
        <v>53</v>
      </c>
    </row>
    <row r="68" spans="1:15">
      <c r="A68" s="211">
        <v>65</v>
      </c>
      <c r="B68" s="214" t="s">
        <v>45</v>
      </c>
      <c r="C68" s="28" t="s">
        <v>46</v>
      </c>
      <c r="D68" s="64" t="s">
        <v>97</v>
      </c>
      <c r="E68" s="64" t="s">
        <v>169</v>
      </c>
      <c r="F68" s="64" t="s">
        <v>254</v>
      </c>
      <c r="G68" s="65" t="s">
        <v>312</v>
      </c>
      <c r="H68" s="39">
        <v>1450000</v>
      </c>
      <c r="I68" s="66" t="s">
        <v>49</v>
      </c>
      <c r="J68" s="39">
        <v>1450000</v>
      </c>
      <c r="K68" s="37" t="s">
        <v>852</v>
      </c>
      <c r="L68" s="213" t="s">
        <v>327</v>
      </c>
      <c r="M68" s="60" t="s">
        <v>51</v>
      </c>
      <c r="N68" s="32" t="s">
        <v>406</v>
      </c>
      <c r="O68" s="61" t="s">
        <v>53</v>
      </c>
    </row>
    <row r="69" spans="1:15">
      <c r="A69" s="211">
        <v>66</v>
      </c>
      <c r="B69" s="214" t="s">
        <v>45</v>
      </c>
      <c r="C69" s="28" t="s">
        <v>46</v>
      </c>
      <c r="D69" s="64" t="s">
        <v>98</v>
      </c>
      <c r="E69" s="64" t="s">
        <v>170</v>
      </c>
      <c r="F69" s="64" t="s">
        <v>255</v>
      </c>
      <c r="G69" s="65" t="s">
        <v>312</v>
      </c>
      <c r="H69" s="39">
        <v>600000</v>
      </c>
      <c r="I69" s="66" t="s">
        <v>49</v>
      </c>
      <c r="J69" s="39">
        <v>600000</v>
      </c>
      <c r="K69" s="37" t="s">
        <v>853</v>
      </c>
      <c r="L69" s="213" t="s">
        <v>327</v>
      </c>
      <c r="M69" s="60" t="s">
        <v>51</v>
      </c>
      <c r="N69" s="32" t="s">
        <v>406</v>
      </c>
      <c r="O69" s="61" t="s">
        <v>53</v>
      </c>
    </row>
    <row r="70" spans="1:15">
      <c r="A70" s="211">
        <v>67</v>
      </c>
      <c r="B70" s="214" t="s">
        <v>45</v>
      </c>
      <c r="C70" s="28" t="s">
        <v>46</v>
      </c>
      <c r="D70" s="64" t="s">
        <v>97</v>
      </c>
      <c r="E70" s="64" t="s">
        <v>169</v>
      </c>
      <c r="F70" s="64" t="s">
        <v>256</v>
      </c>
      <c r="G70" s="65" t="s">
        <v>353</v>
      </c>
      <c r="H70" s="39">
        <v>2900000</v>
      </c>
      <c r="I70" s="66" t="s">
        <v>49</v>
      </c>
      <c r="J70" s="39">
        <v>2900000</v>
      </c>
      <c r="K70" s="37" t="s">
        <v>854</v>
      </c>
      <c r="L70" s="213" t="s">
        <v>327</v>
      </c>
      <c r="M70" s="60" t="s">
        <v>51</v>
      </c>
      <c r="N70" s="32" t="s">
        <v>406</v>
      </c>
      <c r="O70" s="61" t="s">
        <v>53</v>
      </c>
    </row>
    <row r="71" spans="1:15">
      <c r="A71" s="211">
        <v>68</v>
      </c>
      <c r="B71" s="214" t="s">
        <v>45</v>
      </c>
      <c r="C71" s="28" t="s">
        <v>46</v>
      </c>
      <c r="D71" s="64" t="s">
        <v>99</v>
      </c>
      <c r="E71" s="64" t="s">
        <v>171</v>
      </c>
      <c r="F71" s="64" t="s">
        <v>258</v>
      </c>
      <c r="G71" s="65" t="s">
        <v>312</v>
      </c>
      <c r="H71" s="39">
        <v>1268000</v>
      </c>
      <c r="I71" s="66" t="s">
        <v>49</v>
      </c>
      <c r="J71" s="39">
        <v>1268000</v>
      </c>
      <c r="K71" s="37" t="s">
        <v>855</v>
      </c>
      <c r="L71" s="213" t="s">
        <v>327</v>
      </c>
      <c r="M71" s="60" t="s">
        <v>51</v>
      </c>
      <c r="N71" s="32" t="s">
        <v>407</v>
      </c>
      <c r="O71" s="61" t="s">
        <v>53</v>
      </c>
    </row>
    <row r="72" spans="1:15">
      <c r="A72" s="211">
        <v>69</v>
      </c>
      <c r="B72" s="214" t="s">
        <v>45</v>
      </c>
      <c r="C72" s="28" t="s">
        <v>46</v>
      </c>
      <c r="D72" s="64" t="s">
        <v>100</v>
      </c>
      <c r="E72" s="64" t="s">
        <v>172</v>
      </c>
      <c r="F72" s="64" t="s">
        <v>259</v>
      </c>
      <c r="G72" s="65" t="s">
        <v>354</v>
      </c>
      <c r="H72" s="39">
        <v>4886072.5999999996</v>
      </c>
      <c r="I72" s="66" t="s">
        <v>49</v>
      </c>
      <c r="J72" s="39">
        <v>4886072.5999999996</v>
      </c>
      <c r="K72" s="37" t="s">
        <v>856</v>
      </c>
      <c r="L72" s="213" t="s">
        <v>327</v>
      </c>
      <c r="M72" s="60" t="s">
        <v>51</v>
      </c>
      <c r="N72" s="32" t="s">
        <v>408</v>
      </c>
      <c r="O72" s="61" t="s">
        <v>53</v>
      </c>
    </row>
    <row r="73" spans="1:15">
      <c r="A73" s="211">
        <v>70</v>
      </c>
      <c r="B73" s="214" t="s">
        <v>45</v>
      </c>
      <c r="C73" s="28" t="s">
        <v>46</v>
      </c>
      <c r="D73" s="64" t="s">
        <v>101</v>
      </c>
      <c r="E73" s="64" t="s">
        <v>173</v>
      </c>
      <c r="F73" s="64" t="s">
        <v>260</v>
      </c>
      <c r="G73" s="65" t="s">
        <v>354</v>
      </c>
      <c r="H73" s="39">
        <v>1299000</v>
      </c>
      <c r="I73" s="66" t="s">
        <v>49</v>
      </c>
      <c r="J73" s="39">
        <v>1299000</v>
      </c>
      <c r="K73" s="37" t="s">
        <v>857</v>
      </c>
      <c r="L73" s="213" t="s">
        <v>327</v>
      </c>
      <c r="M73" s="60" t="s">
        <v>51</v>
      </c>
      <c r="N73" s="32" t="s">
        <v>409</v>
      </c>
      <c r="O73" s="61" t="s">
        <v>53</v>
      </c>
    </row>
    <row r="74" spans="1:15">
      <c r="A74" s="211">
        <v>71</v>
      </c>
      <c r="B74" s="214" t="s">
        <v>45</v>
      </c>
      <c r="C74" s="28" t="s">
        <v>46</v>
      </c>
      <c r="D74" s="64" t="s">
        <v>102</v>
      </c>
      <c r="E74" s="64" t="s">
        <v>174</v>
      </c>
      <c r="F74" s="64" t="s">
        <v>261</v>
      </c>
      <c r="G74" s="65" t="s">
        <v>354</v>
      </c>
      <c r="H74" s="39">
        <v>62993000</v>
      </c>
      <c r="I74" s="66" t="s">
        <v>49</v>
      </c>
      <c r="J74" s="39">
        <v>62993000</v>
      </c>
      <c r="K74" s="37" t="s">
        <v>858</v>
      </c>
      <c r="L74" s="213" t="s">
        <v>327</v>
      </c>
      <c r="M74" s="60" t="s">
        <v>51</v>
      </c>
      <c r="N74" s="32" t="s">
        <v>410</v>
      </c>
      <c r="O74" s="61" t="s">
        <v>53</v>
      </c>
    </row>
    <row r="75" spans="1:15">
      <c r="A75" s="211">
        <v>72</v>
      </c>
      <c r="B75" s="214" t="s">
        <v>45</v>
      </c>
      <c r="C75" s="28" t="s">
        <v>46</v>
      </c>
      <c r="D75" s="64" t="s">
        <v>90</v>
      </c>
      <c r="E75" s="64" t="s">
        <v>162</v>
      </c>
      <c r="F75" s="64" t="s">
        <v>262</v>
      </c>
      <c r="G75" s="65" t="s">
        <v>355</v>
      </c>
      <c r="H75" s="39">
        <v>32250000</v>
      </c>
      <c r="I75" s="66" t="s">
        <v>49</v>
      </c>
      <c r="J75" s="39">
        <v>32250000</v>
      </c>
      <c r="K75" s="37" t="s">
        <v>859</v>
      </c>
      <c r="L75" s="213" t="s">
        <v>327</v>
      </c>
      <c r="M75" s="60" t="s">
        <v>51</v>
      </c>
      <c r="N75" s="32" t="s">
        <v>401</v>
      </c>
      <c r="O75" s="61" t="s">
        <v>53</v>
      </c>
    </row>
    <row r="76" spans="1:15">
      <c r="A76" s="211">
        <v>73</v>
      </c>
      <c r="B76" s="214" t="s">
        <v>45</v>
      </c>
      <c r="C76" s="28" t="s">
        <v>46</v>
      </c>
      <c r="D76" s="64" t="s">
        <v>90</v>
      </c>
      <c r="E76" s="64" t="s">
        <v>162</v>
      </c>
      <c r="F76" s="64" t="s">
        <v>263</v>
      </c>
      <c r="G76" s="65" t="s">
        <v>355</v>
      </c>
      <c r="H76" s="39">
        <v>32250000</v>
      </c>
      <c r="I76" s="66" t="s">
        <v>49</v>
      </c>
      <c r="J76" s="39">
        <v>32250000</v>
      </c>
      <c r="K76" s="37" t="s">
        <v>860</v>
      </c>
      <c r="L76" s="213" t="s">
        <v>327</v>
      </c>
      <c r="M76" s="60" t="s">
        <v>51</v>
      </c>
      <c r="N76" s="32" t="s">
        <v>401</v>
      </c>
      <c r="O76" s="61" t="s">
        <v>53</v>
      </c>
    </row>
    <row r="77" spans="1:15">
      <c r="A77" s="211">
        <v>74</v>
      </c>
      <c r="B77" s="214" t="s">
        <v>45</v>
      </c>
      <c r="C77" s="28" t="s">
        <v>46</v>
      </c>
      <c r="D77" s="64" t="s">
        <v>90</v>
      </c>
      <c r="E77" s="64" t="s">
        <v>162</v>
      </c>
      <c r="F77" s="64" t="s">
        <v>264</v>
      </c>
      <c r="G77" s="65" t="s">
        <v>355</v>
      </c>
      <c r="H77" s="39">
        <v>32250000</v>
      </c>
      <c r="I77" s="66" t="s">
        <v>49</v>
      </c>
      <c r="J77" s="39">
        <v>32250000</v>
      </c>
      <c r="K77" s="37" t="s">
        <v>861</v>
      </c>
      <c r="L77" s="213" t="s">
        <v>327</v>
      </c>
      <c r="M77" s="60" t="s">
        <v>51</v>
      </c>
      <c r="N77" s="32" t="s">
        <v>401</v>
      </c>
      <c r="O77" s="61" t="s">
        <v>53</v>
      </c>
    </row>
    <row r="78" spans="1:15">
      <c r="A78" s="211">
        <v>75</v>
      </c>
      <c r="B78" s="214" t="s">
        <v>45</v>
      </c>
      <c r="C78" s="28" t="s">
        <v>46</v>
      </c>
      <c r="D78" s="64" t="s">
        <v>90</v>
      </c>
      <c r="E78" s="64" t="s">
        <v>162</v>
      </c>
      <c r="F78" s="64" t="s">
        <v>265</v>
      </c>
      <c r="G78" s="65" t="s">
        <v>355</v>
      </c>
      <c r="H78" s="39">
        <v>32250000</v>
      </c>
      <c r="I78" s="66" t="s">
        <v>49</v>
      </c>
      <c r="J78" s="39">
        <v>32250000</v>
      </c>
      <c r="K78" s="37" t="s">
        <v>862</v>
      </c>
      <c r="L78" s="213" t="s">
        <v>327</v>
      </c>
      <c r="M78" s="60" t="s">
        <v>51</v>
      </c>
      <c r="N78" s="32" t="s">
        <v>401</v>
      </c>
      <c r="O78" s="61" t="s">
        <v>53</v>
      </c>
    </row>
    <row r="79" spans="1:15">
      <c r="A79" s="211">
        <v>76</v>
      </c>
      <c r="B79" s="214" t="s">
        <v>45</v>
      </c>
      <c r="C79" s="28" t="s">
        <v>46</v>
      </c>
      <c r="D79" s="64" t="s">
        <v>104</v>
      </c>
      <c r="E79" s="64" t="s">
        <v>176</v>
      </c>
      <c r="F79" s="64" t="s">
        <v>267</v>
      </c>
      <c r="G79" s="65" t="s">
        <v>356</v>
      </c>
      <c r="H79" s="39">
        <v>3000000</v>
      </c>
      <c r="I79" s="66" t="s">
        <v>49</v>
      </c>
      <c r="J79" s="39">
        <v>3000000</v>
      </c>
      <c r="K79" s="37" t="s">
        <v>863</v>
      </c>
      <c r="L79" s="213" t="s">
        <v>327</v>
      </c>
      <c r="M79" s="60" t="s">
        <v>51</v>
      </c>
      <c r="N79" s="32" t="s">
        <v>411</v>
      </c>
      <c r="O79" s="61" t="s">
        <v>53</v>
      </c>
    </row>
    <row r="80" spans="1:15">
      <c r="A80" s="211">
        <v>77</v>
      </c>
      <c r="B80" s="214" t="s">
        <v>45</v>
      </c>
      <c r="C80" s="28" t="s">
        <v>46</v>
      </c>
      <c r="D80" s="64" t="s">
        <v>92</v>
      </c>
      <c r="E80" s="64" t="s">
        <v>164</v>
      </c>
      <c r="F80" s="64" t="s">
        <v>268</v>
      </c>
      <c r="G80" s="65" t="s">
        <v>357</v>
      </c>
      <c r="H80" s="39">
        <v>12443000</v>
      </c>
      <c r="I80" s="66" t="s">
        <v>49</v>
      </c>
      <c r="J80" s="39">
        <v>12443000</v>
      </c>
      <c r="K80" s="37" t="s">
        <v>864</v>
      </c>
      <c r="L80" s="213" t="s">
        <v>327</v>
      </c>
      <c r="M80" s="60" t="s">
        <v>51</v>
      </c>
      <c r="N80" s="32" t="s">
        <v>402</v>
      </c>
      <c r="O80" s="61" t="s">
        <v>53</v>
      </c>
    </row>
    <row r="81" spans="1:15">
      <c r="A81" s="211">
        <v>78</v>
      </c>
      <c r="B81" s="214" t="s">
        <v>45</v>
      </c>
      <c r="C81" s="28" t="s">
        <v>46</v>
      </c>
      <c r="D81" s="64" t="s">
        <v>105</v>
      </c>
      <c r="E81" s="64" t="s">
        <v>177</v>
      </c>
      <c r="F81" s="64" t="s">
        <v>269</v>
      </c>
      <c r="G81" s="65" t="s">
        <v>358</v>
      </c>
      <c r="H81" s="39">
        <v>24787000</v>
      </c>
      <c r="I81" s="66" t="s">
        <v>49</v>
      </c>
      <c r="J81" s="39">
        <v>24787000</v>
      </c>
      <c r="K81" s="37" t="s">
        <v>865</v>
      </c>
      <c r="L81" s="213" t="s">
        <v>327</v>
      </c>
      <c r="M81" s="60" t="s">
        <v>51</v>
      </c>
      <c r="N81" s="32" t="s">
        <v>395</v>
      </c>
      <c r="O81" s="61" t="s">
        <v>53</v>
      </c>
    </row>
    <row r="82" spans="1:15">
      <c r="A82" s="211">
        <v>79</v>
      </c>
      <c r="B82" s="214" t="s">
        <v>45</v>
      </c>
      <c r="C82" s="28" t="s">
        <v>46</v>
      </c>
      <c r="D82" s="64" t="s">
        <v>106</v>
      </c>
      <c r="E82" s="64" t="s">
        <v>178</v>
      </c>
      <c r="F82" s="64" t="s">
        <v>270</v>
      </c>
      <c r="G82" s="65" t="s">
        <v>357</v>
      </c>
      <c r="H82" s="39">
        <v>3580000</v>
      </c>
      <c r="I82" s="66" t="s">
        <v>49</v>
      </c>
      <c r="J82" s="39">
        <v>3580000</v>
      </c>
      <c r="K82" s="37" t="s">
        <v>866</v>
      </c>
      <c r="L82" s="213" t="s">
        <v>327</v>
      </c>
      <c r="M82" s="60" t="s">
        <v>51</v>
      </c>
      <c r="N82" s="32" t="s">
        <v>412</v>
      </c>
      <c r="O82" s="61" t="s">
        <v>53</v>
      </c>
    </row>
    <row r="83" spans="1:15">
      <c r="A83" s="211">
        <v>80</v>
      </c>
      <c r="B83" s="214" t="s">
        <v>45</v>
      </c>
      <c r="C83" s="28" t="s">
        <v>46</v>
      </c>
      <c r="D83" s="64" t="s">
        <v>107</v>
      </c>
      <c r="E83" s="64" t="s">
        <v>179</v>
      </c>
      <c r="F83" s="64" t="s">
        <v>271</v>
      </c>
      <c r="G83" s="65" t="s">
        <v>359</v>
      </c>
      <c r="H83" s="39">
        <v>1159200000</v>
      </c>
      <c r="I83" s="66" t="s">
        <v>49</v>
      </c>
      <c r="J83" s="39">
        <v>1159200000</v>
      </c>
      <c r="K83" s="37" t="s">
        <v>867</v>
      </c>
      <c r="L83" s="213" t="s">
        <v>327</v>
      </c>
      <c r="M83" s="60" t="s">
        <v>51</v>
      </c>
      <c r="N83" s="32" t="s">
        <v>413</v>
      </c>
      <c r="O83" s="61" t="s">
        <v>53</v>
      </c>
    </row>
    <row r="84" spans="1:15">
      <c r="A84" s="211">
        <v>81</v>
      </c>
      <c r="B84" s="214" t="s">
        <v>45</v>
      </c>
      <c r="C84" s="28" t="s">
        <v>46</v>
      </c>
      <c r="D84" s="64" t="s">
        <v>61</v>
      </c>
      <c r="E84" s="64" t="s">
        <v>133</v>
      </c>
      <c r="F84" s="64" t="s">
        <v>272</v>
      </c>
      <c r="G84" s="65" t="s">
        <v>359</v>
      </c>
      <c r="H84" s="39">
        <v>588000</v>
      </c>
      <c r="I84" s="66" t="s">
        <v>49</v>
      </c>
      <c r="J84" s="39">
        <v>588000</v>
      </c>
      <c r="K84" s="37" t="s">
        <v>868</v>
      </c>
      <c r="L84" s="213" t="s">
        <v>327</v>
      </c>
      <c r="M84" s="60" t="s">
        <v>51</v>
      </c>
      <c r="N84" s="32" t="s">
        <v>414</v>
      </c>
      <c r="O84" s="61" t="s">
        <v>53</v>
      </c>
    </row>
    <row r="85" spans="1:15">
      <c r="A85" s="211">
        <v>82</v>
      </c>
      <c r="B85" s="214" t="s">
        <v>45</v>
      </c>
      <c r="C85" s="28" t="s">
        <v>46</v>
      </c>
      <c r="D85" s="64" t="s">
        <v>108</v>
      </c>
      <c r="E85" s="64" t="s">
        <v>180</v>
      </c>
      <c r="F85" s="64" t="s">
        <v>273</v>
      </c>
      <c r="G85" s="65" t="s">
        <v>359</v>
      </c>
      <c r="H85" s="39">
        <v>1200000</v>
      </c>
      <c r="I85" s="66" t="s">
        <v>49</v>
      </c>
      <c r="J85" s="39">
        <v>1200000</v>
      </c>
      <c r="K85" s="37" t="s">
        <v>869</v>
      </c>
      <c r="L85" s="213" t="s">
        <v>327</v>
      </c>
      <c r="M85" s="60" t="s">
        <v>51</v>
      </c>
      <c r="N85" s="32" t="s">
        <v>414</v>
      </c>
      <c r="O85" s="61" t="s">
        <v>53</v>
      </c>
    </row>
    <row r="86" spans="1:15">
      <c r="A86" s="211">
        <v>83</v>
      </c>
      <c r="B86" s="214" t="s">
        <v>45</v>
      </c>
      <c r="C86" s="28" t="s">
        <v>46</v>
      </c>
      <c r="D86" s="64" t="s">
        <v>109</v>
      </c>
      <c r="E86" s="64" t="s">
        <v>181</v>
      </c>
      <c r="F86" s="64" t="s">
        <v>274</v>
      </c>
      <c r="G86" s="65" t="s">
        <v>360</v>
      </c>
      <c r="H86" s="39">
        <v>2748000</v>
      </c>
      <c r="I86" s="66" t="s">
        <v>49</v>
      </c>
      <c r="J86" s="39">
        <v>2748000</v>
      </c>
      <c r="K86" s="37" t="s">
        <v>870</v>
      </c>
      <c r="L86" s="213" t="s">
        <v>327</v>
      </c>
      <c r="M86" s="60" t="s">
        <v>51</v>
      </c>
      <c r="N86" s="32" t="s">
        <v>415</v>
      </c>
      <c r="O86" s="61" t="s">
        <v>53</v>
      </c>
    </row>
    <row r="87" spans="1:15">
      <c r="A87" s="211">
        <v>84</v>
      </c>
      <c r="B87" s="214" t="s">
        <v>45</v>
      </c>
      <c r="C87" s="28" t="s">
        <v>46</v>
      </c>
      <c r="D87" s="64" t="s">
        <v>98</v>
      </c>
      <c r="E87" s="64" t="s">
        <v>170</v>
      </c>
      <c r="F87" s="64" t="s">
        <v>275</v>
      </c>
      <c r="G87" s="65" t="s">
        <v>360</v>
      </c>
      <c r="H87" s="39">
        <v>2500000</v>
      </c>
      <c r="I87" s="66" t="s">
        <v>49</v>
      </c>
      <c r="J87" s="39">
        <v>2500000</v>
      </c>
      <c r="K87" s="37" t="s">
        <v>871</v>
      </c>
      <c r="L87" s="213" t="s">
        <v>327</v>
      </c>
      <c r="M87" s="60" t="s">
        <v>51</v>
      </c>
      <c r="N87" s="32" t="s">
        <v>406</v>
      </c>
      <c r="O87" s="61" t="s">
        <v>53</v>
      </c>
    </row>
    <row r="88" spans="1:15">
      <c r="A88" s="211">
        <v>85</v>
      </c>
      <c r="B88" s="214" t="s">
        <v>45</v>
      </c>
      <c r="C88" s="28" t="s">
        <v>46</v>
      </c>
      <c r="D88" s="64" t="s">
        <v>110</v>
      </c>
      <c r="E88" s="64" t="s">
        <v>182</v>
      </c>
      <c r="F88" s="64" t="s">
        <v>276</v>
      </c>
      <c r="G88" s="65" t="s">
        <v>361</v>
      </c>
      <c r="H88" s="39">
        <v>12320000</v>
      </c>
      <c r="I88" s="66" t="s">
        <v>49</v>
      </c>
      <c r="J88" s="39">
        <v>12320000</v>
      </c>
      <c r="K88" s="37" t="s">
        <v>872</v>
      </c>
      <c r="L88" s="213" t="s">
        <v>327</v>
      </c>
      <c r="M88" s="60" t="s">
        <v>51</v>
      </c>
      <c r="N88" s="32" t="s">
        <v>416</v>
      </c>
      <c r="O88" s="61" t="s">
        <v>53</v>
      </c>
    </row>
    <row r="89" spans="1:15">
      <c r="A89" s="211">
        <v>86</v>
      </c>
      <c r="B89" s="214" t="s">
        <v>45</v>
      </c>
      <c r="C89" s="28" t="s">
        <v>46</v>
      </c>
      <c r="D89" s="64" t="s">
        <v>111</v>
      </c>
      <c r="E89" s="64" t="s">
        <v>183</v>
      </c>
      <c r="F89" s="64" t="s">
        <v>277</v>
      </c>
      <c r="G89" s="65" t="s">
        <v>360</v>
      </c>
      <c r="H89" s="39">
        <v>360000</v>
      </c>
      <c r="I89" s="66" t="s">
        <v>49</v>
      </c>
      <c r="J89" s="39">
        <v>360000</v>
      </c>
      <c r="K89" s="37" t="s">
        <v>873</v>
      </c>
      <c r="L89" s="213" t="s">
        <v>327</v>
      </c>
      <c r="M89" s="60" t="s">
        <v>51</v>
      </c>
      <c r="N89" s="32" t="s">
        <v>417</v>
      </c>
      <c r="O89" s="61" t="s">
        <v>53</v>
      </c>
    </row>
    <row r="90" spans="1:15">
      <c r="A90" s="211">
        <v>87</v>
      </c>
      <c r="B90" s="214" t="s">
        <v>45</v>
      </c>
      <c r="C90" s="28" t="s">
        <v>46</v>
      </c>
      <c r="D90" s="64" t="s">
        <v>112</v>
      </c>
      <c r="E90" s="64" t="s">
        <v>184</v>
      </c>
      <c r="F90" s="64" t="s">
        <v>278</v>
      </c>
      <c r="G90" s="65" t="s">
        <v>362</v>
      </c>
      <c r="H90" s="39">
        <v>2500000</v>
      </c>
      <c r="I90" s="66" t="s">
        <v>49</v>
      </c>
      <c r="J90" s="39">
        <v>2500000</v>
      </c>
      <c r="K90" s="37" t="s">
        <v>874</v>
      </c>
      <c r="L90" s="213" t="s">
        <v>327</v>
      </c>
      <c r="M90" s="60" t="s">
        <v>51</v>
      </c>
      <c r="N90" s="32" t="s">
        <v>418</v>
      </c>
      <c r="O90" s="61" t="s">
        <v>53</v>
      </c>
    </row>
    <row r="91" spans="1:15">
      <c r="A91" s="211">
        <v>88</v>
      </c>
      <c r="B91" s="214" t="s">
        <v>45</v>
      </c>
      <c r="C91" s="28" t="s">
        <v>46</v>
      </c>
      <c r="D91" s="64" t="s">
        <v>113</v>
      </c>
      <c r="E91" s="64" t="s">
        <v>185</v>
      </c>
      <c r="F91" s="64" t="s">
        <v>279</v>
      </c>
      <c r="G91" s="65" t="s">
        <v>363</v>
      </c>
      <c r="H91" s="39">
        <v>582400</v>
      </c>
      <c r="I91" s="66" t="s">
        <v>49</v>
      </c>
      <c r="J91" s="39">
        <v>582400</v>
      </c>
      <c r="K91" s="37" t="s">
        <v>875</v>
      </c>
      <c r="L91" s="213" t="s">
        <v>327</v>
      </c>
      <c r="M91" s="60" t="s">
        <v>51</v>
      </c>
      <c r="N91" s="32" t="s">
        <v>419</v>
      </c>
      <c r="O91" s="61" t="s">
        <v>53</v>
      </c>
    </row>
    <row r="92" spans="1:15">
      <c r="A92" s="211">
        <v>89</v>
      </c>
      <c r="B92" s="214" t="s">
        <v>45</v>
      </c>
      <c r="C92" s="28" t="s">
        <v>46</v>
      </c>
      <c r="D92" s="64" t="s">
        <v>59</v>
      </c>
      <c r="E92" s="64" t="s">
        <v>131</v>
      </c>
      <c r="F92" s="64" t="s">
        <v>281</v>
      </c>
      <c r="G92" s="65" t="s">
        <v>364</v>
      </c>
      <c r="H92" s="39">
        <v>145180000</v>
      </c>
      <c r="I92" s="66" t="s">
        <v>49</v>
      </c>
      <c r="J92" s="39">
        <v>145180000</v>
      </c>
      <c r="K92" s="37" t="s">
        <v>876</v>
      </c>
      <c r="L92" s="213" t="s">
        <v>327</v>
      </c>
      <c r="M92" s="60" t="s">
        <v>51</v>
      </c>
      <c r="N92" s="32" t="s">
        <v>375</v>
      </c>
      <c r="O92" s="61" t="s">
        <v>53</v>
      </c>
    </row>
    <row r="93" spans="1:15">
      <c r="A93" s="211">
        <v>90</v>
      </c>
      <c r="B93" s="214" t="s">
        <v>45</v>
      </c>
      <c r="C93" s="28" t="s">
        <v>46</v>
      </c>
      <c r="D93" s="64" t="s">
        <v>115</v>
      </c>
      <c r="E93" s="64" t="s">
        <v>187</v>
      </c>
      <c r="F93" s="64" t="s">
        <v>282</v>
      </c>
      <c r="G93" s="65" t="s">
        <v>365</v>
      </c>
      <c r="H93" s="39">
        <v>90000</v>
      </c>
      <c r="I93" s="66" t="s">
        <v>49</v>
      </c>
      <c r="J93" s="39">
        <v>90000</v>
      </c>
      <c r="K93" s="37" t="s">
        <v>877</v>
      </c>
      <c r="L93" s="213" t="s">
        <v>327</v>
      </c>
      <c r="M93" s="60" t="s">
        <v>51</v>
      </c>
      <c r="N93" s="32" t="s">
        <v>420</v>
      </c>
      <c r="O93" s="61" t="s">
        <v>53</v>
      </c>
    </row>
    <row r="94" spans="1:15">
      <c r="A94" s="211">
        <v>91</v>
      </c>
      <c r="B94" s="214" t="s">
        <v>45</v>
      </c>
      <c r="C94" s="28" t="s">
        <v>46</v>
      </c>
      <c r="D94" s="64" t="s">
        <v>116</v>
      </c>
      <c r="E94" s="64" t="s">
        <v>188</v>
      </c>
      <c r="F94" s="64" t="s">
        <v>283</v>
      </c>
      <c r="G94" s="65" t="s">
        <v>366</v>
      </c>
      <c r="H94" s="39">
        <v>23000</v>
      </c>
      <c r="I94" s="66" t="s">
        <v>49</v>
      </c>
      <c r="J94" s="39">
        <v>23000</v>
      </c>
      <c r="K94" s="37" t="s">
        <v>878</v>
      </c>
      <c r="L94" s="213" t="s">
        <v>327</v>
      </c>
      <c r="M94" s="60" t="s">
        <v>51</v>
      </c>
      <c r="N94" s="32" t="s">
        <v>420</v>
      </c>
      <c r="O94" s="61" t="s">
        <v>53</v>
      </c>
    </row>
    <row r="95" spans="1:15">
      <c r="A95" s="211">
        <v>92</v>
      </c>
      <c r="B95" s="214" t="s">
        <v>45</v>
      </c>
      <c r="C95" s="28" t="s">
        <v>46</v>
      </c>
      <c r="D95" s="64" t="s">
        <v>116</v>
      </c>
      <c r="E95" s="64" t="s">
        <v>188</v>
      </c>
      <c r="F95" s="64" t="s">
        <v>284</v>
      </c>
      <c r="G95" s="65" t="s">
        <v>366</v>
      </c>
      <c r="H95" s="39">
        <v>80000</v>
      </c>
      <c r="I95" s="66" t="s">
        <v>49</v>
      </c>
      <c r="J95" s="39">
        <v>80000</v>
      </c>
      <c r="K95" s="37" t="s">
        <v>879</v>
      </c>
      <c r="L95" s="213" t="s">
        <v>327</v>
      </c>
      <c r="M95" s="60" t="s">
        <v>51</v>
      </c>
      <c r="N95" s="32" t="s">
        <v>421</v>
      </c>
      <c r="O95" s="61" t="s">
        <v>53</v>
      </c>
    </row>
    <row r="96" spans="1:15">
      <c r="A96" s="211">
        <v>93</v>
      </c>
      <c r="B96" s="214" t="s">
        <v>45</v>
      </c>
      <c r="C96" s="28" t="s">
        <v>46</v>
      </c>
      <c r="D96" s="64" t="s">
        <v>116</v>
      </c>
      <c r="E96" s="64" t="s">
        <v>188</v>
      </c>
      <c r="F96" s="64" t="s">
        <v>285</v>
      </c>
      <c r="G96" s="65" t="s">
        <v>366</v>
      </c>
      <c r="H96" s="39">
        <v>250000</v>
      </c>
      <c r="I96" s="66" t="s">
        <v>49</v>
      </c>
      <c r="J96" s="39">
        <v>250000</v>
      </c>
      <c r="K96" s="37" t="s">
        <v>880</v>
      </c>
      <c r="L96" s="213" t="s">
        <v>327</v>
      </c>
      <c r="M96" s="60" t="s">
        <v>51</v>
      </c>
      <c r="N96" s="32" t="s">
        <v>422</v>
      </c>
      <c r="O96" s="61" t="s">
        <v>53</v>
      </c>
    </row>
    <row r="97" spans="1:15">
      <c r="A97" s="211">
        <v>94</v>
      </c>
      <c r="B97" s="214" t="s">
        <v>45</v>
      </c>
      <c r="C97" s="28" t="s">
        <v>46</v>
      </c>
      <c r="D97" s="64" t="s">
        <v>116</v>
      </c>
      <c r="E97" s="64" t="s">
        <v>188</v>
      </c>
      <c r="F97" s="64" t="s">
        <v>286</v>
      </c>
      <c r="G97" s="65" t="s">
        <v>366</v>
      </c>
      <c r="H97" s="39">
        <v>1080000</v>
      </c>
      <c r="I97" s="66" t="s">
        <v>49</v>
      </c>
      <c r="J97" s="39">
        <v>1080000</v>
      </c>
      <c r="K97" s="37" t="s">
        <v>881</v>
      </c>
      <c r="L97" s="213" t="s">
        <v>327</v>
      </c>
      <c r="M97" s="60" t="s">
        <v>51</v>
      </c>
      <c r="N97" s="32" t="s">
        <v>423</v>
      </c>
      <c r="O97" s="61" t="s">
        <v>53</v>
      </c>
    </row>
    <row r="98" spans="1:15">
      <c r="A98" s="211">
        <v>95</v>
      </c>
      <c r="B98" s="214" t="s">
        <v>45</v>
      </c>
      <c r="C98" s="28" t="s">
        <v>46</v>
      </c>
      <c r="D98" s="64" t="s">
        <v>117</v>
      </c>
      <c r="E98" s="64" t="s">
        <v>189</v>
      </c>
      <c r="F98" s="64" t="s">
        <v>287</v>
      </c>
      <c r="G98" s="65" t="s">
        <v>366</v>
      </c>
      <c r="H98" s="39">
        <v>160000</v>
      </c>
      <c r="I98" s="66" t="s">
        <v>49</v>
      </c>
      <c r="J98" s="39">
        <v>160000</v>
      </c>
      <c r="K98" s="37" t="s">
        <v>882</v>
      </c>
      <c r="L98" s="213" t="s">
        <v>327</v>
      </c>
      <c r="M98" s="60" t="s">
        <v>51</v>
      </c>
      <c r="N98" s="32" t="s">
        <v>424</v>
      </c>
      <c r="O98" s="61" t="s">
        <v>53</v>
      </c>
    </row>
    <row r="99" spans="1:15">
      <c r="A99" s="211">
        <v>96</v>
      </c>
      <c r="B99" s="214" t="s">
        <v>45</v>
      </c>
      <c r="C99" s="28" t="s">
        <v>46</v>
      </c>
      <c r="D99" s="64" t="s">
        <v>118</v>
      </c>
      <c r="E99" s="64" t="s">
        <v>190</v>
      </c>
      <c r="F99" s="64" t="s">
        <v>289</v>
      </c>
      <c r="G99" s="65" t="s">
        <v>366</v>
      </c>
      <c r="H99" s="39">
        <v>2256000</v>
      </c>
      <c r="I99" s="66" t="s">
        <v>49</v>
      </c>
      <c r="J99" s="39">
        <v>2256000</v>
      </c>
      <c r="K99" s="37" t="s">
        <v>883</v>
      </c>
      <c r="L99" s="213" t="s">
        <v>327</v>
      </c>
      <c r="M99" s="60" t="s">
        <v>51</v>
      </c>
      <c r="N99" s="32" t="s">
        <v>391</v>
      </c>
      <c r="O99" s="61" t="s">
        <v>53</v>
      </c>
    </row>
    <row r="100" spans="1:15">
      <c r="A100" s="211">
        <v>97</v>
      </c>
      <c r="B100" s="214" t="s">
        <v>45</v>
      </c>
      <c r="C100" s="28" t="s">
        <v>46</v>
      </c>
      <c r="D100" s="64" t="s">
        <v>61</v>
      </c>
      <c r="E100" s="64" t="s">
        <v>133</v>
      </c>
      <c r="F100" s="64" t="s">
        <v>290</v>
      </c>
      <c r="G100" s="65" t="s">
        <v>367</v>
      </c>
      <c r="H100" s="39">
        <v>88480</v>
      </c>
      <c r="I100" s="66" t="s">
        <v>49</v>
      </c>
      <c r="J100" s="39">
        <v>88480</v>
      </c>
      <c r="K100" s="37" t="s">
        <v>884</v>
      </c>
      <c r="L100" s="213" t="s">
        <v>327</v>
      </c>
      <c r="M100" s="60" t="s">
        <v>51</v>
      </c>
      <c r="N100" s="32" t="s">
        <v>414</v>
      </c>
      <c r="O100" s="61" t="s">
        <v>53</v>
      </c>
    </row>
    <row r="101" spans="1:15">
      <c r="A101" s="211">
        <v>98</v>
      </c>
      <c r="B101" s="214" t="s">
        <v>45</v>
      </c>
      <c r="C101" s="28" t="s">
        <v>46</v>
      </c>
      <c r="D101" s="64" t="s">
        <v>119</v>
      </c>
      <c r="E101" s="64" t="s">
        <v>191</v>
      </c>
      <c r="F101" s="64" t="s">
        <v>291</v>
      </c>
      <c r="G101" s="65" t="s">
        <v>368</v>
      </c>
      <c r="H101" s="39">
        <v>439000</v>
      </c>
      <c r="I101" s="66" t="s">
        <v>49</v>
      </c>
      <c r="J101" s="39">
        <v>439000</v>
      </c>
      <c r="K101" s="37" t="s">
        <v>885</v>
      </c>
      <c r="L101" s="213" t="s">
        <v>327</v>
      </c>
      <c r="M101" s="60" t="s">
        <v>51</v>
      </c>
      <c r="N101" s="32" t="s">
        <v>425</v>
      </c>
      <c r="O101" s="61" t="s">
        <v>53</v>
      </c>
    </row>
    <row r="102" spans="1:15">
      <c r="A102" s="211">
        <v>99</v>
      </c>
      <c r="B102" s="214" t="s">
        <v>45</v>
      </c>
      <c r="C102" s="28" t="s">
        <v>46</v>
      </c>
      <c r="D102" s="64" t="s">
        <v>64</v>
      </c>
      <c r="E102" s="64" t="s">
        <v>136</v>
      </c>
      <c r="F102" s="64" t="s">
        <v>292</v>
      </c>
      <c r="G102" s="65" t="s">
        <v>368</v>
      </c>
      <c r="H102" s="39">
        <v>131100</v>
      </c>
      <c r="I102" s="66" t="s">
        <v>49</v>
      </c>
      <c r="J102" s="39">
        <v>131100</v>
      </c>
      <c r="K102" s="37" t="s">
        <v>886</v>
      </c>
      <c r="L102" s="213" t="s">
        <v>327</v>
      </c>
      <c r="M102" s="60" t="s">
        <v>51</v>
      </c>
      <c r="N102" s="32" t="s">
        <v>425</v>
      </c>
      <c r="O102" s="61" t="s">
        <v>53</v>
      </c>
    </row>
    <row r="103" spans="1:15">
      <c r="A103" s="211">
        <v>100</v>
      </c>
      <c r="B103" s="214" t="s">
        <v>45</v>
      </c>
      <c r="C103" s="28" t="s">
        <v>46</v>
      </c>
      <c r="D103" s="64" t="s">
        <v>120</v>
      </c>
      <c r="E103" s="64" t="s">
        <v>192</v>
      </c>
      <c r="F103" s="64" t="s">
        <v>293</v>
      </c>
      <c r="G103" s="65" t="s">
        <v>368</v>
      </c>
      <c r="H103" s="39">
        <v>115500</v>
      </c>
      <c r="I103" s="66" t="s">
        <v>49</v>
      </c>
      <c r="J103" s="39">
        <v>115500</v>
      </c>
      <c r="K103" s="37" t="s">
        <v>887</v>
      </c>
      <c r="L103" s="213" t="s">
        <v>327</v>
      </c>
      <c r="M103" s="60" t="s">
        <v>51</v>
      </c>
      <c r="N103" s="32" t="s">
        <v>414</v>
      </c>
      <c r="O103" s="61" t="s">
        <v>53</v>
      </c>
    </row>
    <row r="104" spans="1:15">
      <c r="A104" s="211">
        <v>101</v>
      </c>
      <c r="B104" s="214" t="s">
        <v>45</v>
      </c>
      <c r="C104" s="28" t="s">
        <v>46</v>
      </c>
      <c r="D104" s="64" t="s">
        <v>63</v>
      </c>
      <c r="E104" s="64" t="s">
        <v>135</v>
      </c>
      <c r="F104" s="64" t="s">
        <v>294</v>
      </c>
      <c r="G104" s="65" t="s">
        <v>368</v>
      </c>
      <c r="H104" s="39">
        <v>110000</v>
      </c>
      <c r="I104" s="66" t="s">
        <v>49</v>
      </c>
      <c r="J104" s="39">
        <v>110000</v>
      </c>
      <c r="K104" s="37" t="s">
        <v>888</v>
      </c>
      <c r="L104" s="213" t="s">
        <v>327</v>
      </c>
      <c r="M104" s="60" t="s">
        <v>51</v>
      </c>
      <c r="N104" s="32" t="s">
        <v>414</v>
      </c>
      <c r="O104" s="61" t="s">
        <v>53</v>
      </c>
    </row>
    <row r="105" spans="1:15">
      <c r="A105" s="211">
        <v>102</v>
      </c>
      <c r="B105" s="214" t="s">
        <v>45</v>
      </c>
      <c r="C105" s="28" t="s">
        <v>46</v>
      </c>
      <c r="D105" s="64" t="s">
        <v>98</v>
      </c>
      <c r="E105" s="64" t="s">
        <v>170</v>
      </c>
      <c r="F105" s="64" t="s">
        <v>295</v>
      </c>
      <c r="G105" s="65" t="s">
        <v>316</v>
      </c>
      <c r="H105" s="39">
        <v>5250000</v>
      </c>
      <c r="I105" s="66" t="s">
        <v>49</v>
      </c>
      <c r="J105" s="39">
        <v>5250000</v>
      </c>
      <c r="K105" s="37" t="s">
        <v>889</v>
      </c>
      <c r="L105" s="213" t="s">
        <v>327</v>
      </c>
      <c r="M105" s="60" t="s">
        <v>51</v>
      </c>
      <c r="N105" s="32" t="s">
        <v>406</v>
      </c>
      <c r="O105" s="61" t="s">
        <v>53</v>
      </c>
    </row>
    <row r="106" spans="1:15">
      <c r="A106" s="211">
        <v>103</v>
      </c>
      <c r="B106" s="214" t="s">
        <v>45</v>
      </c>
      <c r="C106" s="28" t="s">
        <v>46</v>
      </c>
      <c r="D106" s="64" t="s">
        <v>121</v>
      </c>
      <c r="E106" s="64" t="s">
        <v>193</v>
      </c>
      <c r="F106" s="64" t="s">
        <v>296</v>
      </c>
      <c r="G106" s="65" t="s">
        <v>316</v>
      </c>
      <c r="H106" s="39">
        <v>15643200</v>
      </c>
      <c r="I106" s="66" t="s">
        <v>49</v>
      </c>
      <c r="J106" s="39">
        <v>15643200</v>
      </c>
      <c r="K106" s="37" t="s">
        <v>890</v>
      </c>
      <c r="L106" s="213" t="s">
        <v>327</v>
      </c>
      <c r="M106" s="60" t="s">
        <v>51</v>
      </c>
      <c r="N106" s="32" t="s">
        <v>52</v>
      </c>
      <c r="O106" s="61" t="s">
        <v>53</v>
      </c>
    </row>
    <row r="107" spans="1:15">
      <c r="A107" s="211">
        <v>104</v>
      </c>
      <c r="B107" s="214" t="s">
        <v>45</v>
      </c>
      <c r="C107" s="28" t="s">
        <v>46</v>
      </c>
      <c r="D107" s="64" t="s">
        <v>122</v>
      </c>
      <c r="E107" s="64" t="s">
        <v>194</v>
      </c>
      <c r="F107" s="64" t="s">
        <v>297</v>
      </c>
      <c r="G107" s="65" t="s">
        <v>316</v>
      </c>
      <c r="H107" s="39">
        <v>3050000</v>
      </c>
      <c r="I107" s="66" t="s">
        <v>49</v>
      </c>
      <c r="J107" s="39">
        <v>3050000</v>
      </c>
      <c r="K107" s="37" t="s">
        <v>891</v>
      </c>
      <c r="L107" s="213" t="s">
        <v>327</v>
      </c>
      <c r="M107" s="60" t="s">
        <v>51</v>
      </c>
      <c r="N107" s="32" t="s">
        <v>426</v>
      </c>
      <c r="O107" s="61" t="s">
        <v>53</v>
      </c>
    </row>
    <row r="108" spans="1:15">
      <c r="A108" s="211">
        <v>105</v>
      </c>
      <c r="B108" s="214" t="s">
        <v>45</v>
      </c>
      <c r="C108" s="28" t="s">
        <v>46</v>
      </c>
      <c r="D108" s="64" t="s">
        <v>124</v>
      </c>
      <c r="E108" s="64" t="s">
        <v>196</v>
      </c>
      <c r="F108" s="64" t="s">
        <v>302</v>
      </c>
      <c r="G108" s="65" t="s">
        <v>369</v>
      </c>
      <c r="H108" s="39">
        <v>9000000</v>
      </c>
      <c r="I108" s="66" t="s">
        <v>49</v>
      </c>
      <c r="J108" s="39">
        <v>9000000</v>
      </c>
      <c r="K108" s="37" t="s">
        <v>892</v>
      </c>
      <c r="L108" s="213" t="s">
        <v>327</v>
      </c>
      <c r="M108" s="60" t="s">
        <v>51</v>
      </c>
      <c r="N108" s="32" t="s">
        <v>427</v>
      </c>
      <c r="O108" s="61" t="s">
        <v>53</v>
      </c>
    </row>
    <row r="109" spans="1:15">
      <c r="A109" s="211">
        <v>106</v>
      </c>
      <c r="B109" s="214" t="s">
        <v>45</v>
      </c>
      <c r="C109" s="28" t="s">
        <v>46</v>
      </c>
      <c r="D109" s="64" t="s">
        <v>125</v>
      </c>
      <c r="E109" s="64" t="s">
        <v>197</v>
      </c>
      <c r="F109" s="64" t="s">
        <v>303</v>
      </c>
      <c r="G109" s="65" t="s">
        <v>370</v>
      </c>
      <c r="H109" s="39">
        <v>10490000</v>
      </c>
      <c r="I109" s="66" t="s">
        <v>49</v>
      </c>
      <c r="J109" s="39">
        <v>10490000</v>
      </c>
      <c r="K109" s="37" t="s">
        <v>893</v>
      </c>
      <c r="L109" s="213" t="s">
        <v>327</v>
      </c>
      <c r="M109" s="60" t="s">
        <v>51</v>
      </c>
      <c r="N109" s="32" t="s">
        <v>428</v>
      </c>
      <c r="O109" s="61" t="s">
        <v>53</v>
      </c>
    </row>
    <row r="110" spans="1:15">
      <c r="A110" s="211">
        <v>107</v>
      </c>
      <c r="B110" s="214" t="s">
        <v>45</v>
      </c>
      <c r="C110" s="28" t="s">
        <v>46</v>
      </c>
      <c r="D110" s="64" t="s">
        <v>126</v>
      </c>
      <c r="E110" s="64" t="s">
        <v>198</v>
      </c>
      <c r="F110" s="64" t="s">
        <v>304</v>
      </c>
      <c r="G110" s="65" t="s">
        <v>371</v>
      </c>
      <c r="H110" s="39">
        <v>1720000</v>
      </c>
      <c r="I110" s="66" t="s">
        <v>49</v>
      </c>
      <c r="J110" s="39">
        <v>1720000</v>
      </c>
      <c r="K110" s="37" t="s">
        <v>894</v>
      </c>
      <c r="L110" s="213" t="s">
        <v>327</v>
      </c>
      <c r="M110" s="60" t="s">
        <v>51</v>
      </c>
      <c r="N110" s="32" t="s">
        <v>429</v>
      </c>
      <c r="O110" s="61" t="s">
        <v>53</v>
      </c>
    </row>
    <row r="111" spans="1:15" s="160" customFormat="1">
      <c r="A111" s="149">
        <v>108</v>
      </c>
      <c r="B111" s="150" t="s">
        <v>45</v>
      </c>
      <c r="C111" s="150" t="s">
        <v>46</v>
      </c>
      <c r="D111" s="151" t="s">
        <v>100</v>
      </c>
      <c r="E111" s="151" t="s">
        <v>172</v>
      </c>
      <c r="F111" s="151" t="s">
        <v>305</v>
      </c>
      <c r="G111" s="152" t="s">
        <v>371</v>
      </c>
      <c r="H111" s="153">
        <v>5957575.8700000001</v>
      </c>
      <c r="I111" s="154" t="s">
        <v>49</v>
      </c>
      <c r="J111" s="153">
        <v>5957575.8700000001</v>
      </c>
      <c r="K111" s="155" t="s">
        <v>895</v>
      </c>
      <c r="L111" s="156" t="s">
        <v>327</v>
      </c>
      <c r="M111" s="157" t="s">
        <v>51</v>
      </c>
      <c r="N111" s="158" t="s">
        <v>430</v>
      </c>
      <c r="O111" s="159" t="s">
        <v>53</v>
      </c>
    </row>
    <row r="112" spans="1:15">
      <c r="A112" s="211">
        <v>109</v>
      </c>
      <c r="B112" s="214" t="s">
        <v>45</v>
      </c>
      <c r="C112" s="28" t="s">
        <v>46</v>
      </c>
      <c r="D112" s="64" t="s">
        <v>447</v>
      </c>
      <c r="E112" s="64" t="s">
        <v>489</v>
      </c>
      <c r="F112" s="64" t="s">
        <v>473</v>
      </c>
      <c r="G112" s="65" t="s">
        <v>505</v>
      </c>
      <c r="H112" s="39">
        <v>18000000</v>
      </c>
      <c r="I112" s="66" t="s">
        <v>49</v>
      </c>
      <c r="J112" s="39">
        <v>18000000</v>
      </c>
      <c r="K112" s="37" t="s">
        <v>896</v>
      </c>
      <c r="L112" s="213" t="s">
        <v>327</v>
      </c>
      <c r="M112" s="213" t="s">
        <v>431</v>
      </c>
      <c r="N112" s="32" t="s">
        <v>506</v>
      </c>
      <c r="O112" s="61" t="s">
        <v>53</v>
      </c>
    </row>
    <row r="113" spans="1:15">
      <c r="A113" s="211">
        <v>110</v>
      </c>
      <c r="B113" s="214" t="s">
        <v>45</v>
      </c>
      <c r="C113" s="28" t="s">
        <v>46</v>
      </c>
      <c r="D113" s="64" t="s">
        <v>432</v>
      </c>
      <c r="E113" s="64" t="s">
        <v>474</v>
      </c>
      <c r="F113" s="64" t="s">
        <v>448</v>
      </c>
      <c r="G113" s="65" t="s">
        <v>490</v>
      </c>
      <c r="H113" s="39">
        <v>27000000</v>
      </c>
      <c r="I113" s="66" t="s">
        <v>49</v>
      </c>
      <c r="J113" s="39">
        <v>27000000</v>
      </c>
      <c r="K113" s="37" t="s">
        <v>897</v>
      </c>
      <c r="L113" s="213" t="s">
        <v>327</v>
      </c>
      <c r="M113" s="213" t="s">
        <v>431</v>
      </c>
      <c r="N113" s="32" t="s">
        <v>507</v>
      </c>
      <c r="O113" s="61" t="s">
        <v>53</v>
      </c>
    </row>
    <row r="114" spans="1:15">
      <c r="A114" s="211">
        <v>111</v>
      </c>
      <c r="B114" s="214" t="s">
        <v>45</v>
      </c>
      <c r="C114" s="28" t="s">
        <v>46</v>
      </c>
      <c r="D114" s="64" t="s">
        <v>433</v>
      </c>
      <c r="E114" s="64" t="s">
        <v>475</v>
      </c>
      <c r="F114" s="64" t="s">
        <v>449</v>
      </c>
      <c r="G114" s="65" t="s">
        <v>491</v>
      </c>
      <c r="H114" s="39">
        <v>44000000</v>
      </c>
      <c r="I114" s="66" t="s">
        <v>49</v>
      </c>
      <c r="J114" s="39">
        <v>44000000</v>
      </c>
      <c r="K114" s="37" t="s">
        <v>898</v>
      </c>
      <c r="L114" s="213" t="s">
        <v>327</v>
      </c>
      <c r="M114" s="213" t="s">
        <v>431</v>
      </c>
      <c r="N114" s="32" t="s">
        <v>508</v>
      </c>
      <c r="O114" s="61" t="s">
        <v>53</v>
      </c>
    </row>
    <row r="115" spans="1:15">
      <c r="A115" s="211">
        <v>112</v>
      </c>
      <c r="B115" s="214" t="s">
        <v>45</v>
      </c>
      <c r="C115" s="28" t="s">
        <v>46</v>
      </c>
      <c r="D115" s="64" t="s">
        <v>433</v>
      </c>
      <c r="E115" s="64" t="s">
        <v>475</v>
      </c>
      <c r="F115" s="64" t="s">
        <v>450</v>
      </c>
      <c r="G115" s="65" t="s">
        <v>492</v>
      </c>
      <c r="H115" s="39">
        <v>66000000</v>
      </c>
      <c r="I115" s="66" t="s">
        <v>49</v>
      </c>
      <c r="J115" s="39">
        <v>66000000</v>
      </c>
      <c r="K115" s="37" t="s">
        <v>899</v>
      </c>
      <c r="L115" s="213" t="s">
        <v>327</v>
      </c>
      <c r="M115" s="213" t="s">
        <v>431</v>
      </c>
      <c r="N115" s="32" t="s">
        <v>509</v>
      </c>
      <c r="O115" s="61" t="s">
        <v>53</v>
      </c>
    </row>
    <row r="116" spans="1:15">
      <c r="A116" s="211">
        <v>113</v>
      </c>
      <c r="B116" s="214" t="s">
        <v>45</v>
      </c>
      <c r="C116" s="28" t="s">
        <v>46</v>
      </c>
      <c r="D116" s="64" t="s">
        <v>433</v>
      </c>
      <c r="E116" s="64" t="s">
        <v>475</v>
      </c>
      <c r="F116" s="64" t="s">
        <v>451</v>
      </c>
      <c r="G116" s="65" t="s">
        <v>340</v>
      </c>
      <c r="H116" s="39">
        <v>11600000</v>
      </c>
      <c r="I116" s="66" t="s">
        <v>49</v>
      </c>
      <c r="J116" s="39">
        <v>11600000</v>
      </c>
      <c r="K116" s="37" t="s">
        <v>900</v>
      </c>
      <c r="L116" s="213" t="s">
        <v>327</v>
      </c>
      <c r="M116" s="213" t="s">
        <v>431</v>
      </c>
      <c r="N116" s="32" t="s">
        <v>510</v>
      </c>
      <c r="O116" s="61" t="s">
        <v>53</v>
      </c>
    </row>
    <row r="117" spans="1:15">
      <c r="A117" s="211">
        <v>114</v>
      </c>
      <c r="B117" s="214" t="s">
        <v>45</v>
      </c>
      <c r="C117" s="28" t="s">
        <v>46</v>
      </c>
      <c r="D117" s="64" t="s">
        <v>434</v>
      </c>
      <c r="E117" s="64" t="s">
        <v>476</v>
      </c>
      <c r="F117" s="64" t="s">
        <v>452</v>
      </c>
      <c r="G117" s="65" t="s">
        <v>493</v>
      </c>
      <c r="H117" s="39">
        <v>789000</v>
      </c>
      <c r="I117" s="66" t="s">
        <v>49</v>
      </c>
      <c r="J117" s="39">
        <v>789000</v>
      </c>
      <c r="K117" s="37" t="s">
        <v>901</v>
      </c>
      <c r="L117" s="213" t="s">
        <v>327</v>
      </c>
      <c r="M117" s="213" t="s">
        <v>431</v>
      </c>
      <c r="N117" s="32" t="s">
        <v>511</v>
      </c>
      <c r="O117" s="61" t="s">
        <v>53</v>
      </c>
    </row>
    <row r="118" spans="1:15">
      <c r="A118" s="211">
        <v>115</v>
      </c>
      <c r="B118" s="214" t="s">
        <v>45</v>
      </c>
      <c r="C118" s="28" t="s">
        <v>46</v>
      </c>
      <c r="D118" s="64" t="s">
        <v>435</v>
      </c>
      <c r="E118" s="64" t="s">
        <v>477</v>
      </c>
      <c r="F118" s="64" t="s">
        <v>453</v>
      </c>
      <c r="G118" s="65" t="s">
        <v>494</v>
      </c>
      <c r="H118" s="39">
        <v>31400010</v>
      </c>
      <c r="I118" s="66" t="s">
        <v>49</v>
      </c>
      <c r="J118" s="39">
        <v>31400010</v>
      </c>
      <c r="K118" s="37" t="s">
        <v>902</v>
      </c>
      <c r="L118" s="213" t="s">
        <v>327</v>
      </c>
      <c r="M118" s="213" t="s">
        <v>431</v>
      </c>
      <c r="N118" s="32" t="s">
        <v>399</v>
      </c>
      <c r="O118" s="61" t="s">
        <v>53</v>
      </c>
    </row>
    <row r="119" spans="1:15">
      <c r="A119" s="211">
        <v>116</v>
      </c>
      <c r="B119" s="214" t="s">
        <v>45</v>
      </c>
      <c r="C119" s="28" t="s">
        <v>46</v>
      </c>
      <c r="D119" s="64" t="s">
        <v>436</v>
      </c>
      <c r="E119" s="64" t="s">
        <v>478</v>
      </c>
      <c r="F119" s="64" t="s">
        <v>454</v>
      </c>
      <c r="G119" s="65" t="s">
        <v>311</v>
      </c>
      <c r="H119" s="39">
        <v>1842780</v>
      </c>
      <c r="I119" s="66" t="s">
        <v>49</v>
      </c>
      <c r="J119" s="39">
        <v>1842780</v>
      </c>
      <c r="K119" s="37" t="s">
        <v>903</v>
      </c>
      <c r="L119" s="213" t="s">
        <v>327</v>
      </c>
      <c r="M119" s="213" t="s">
        <v>431</v>
      </c>
      <c r="N119" s="32" t="s">
        <v>512</v>
      </c>
      <c r="O119" s="61" t="s">
        <v>53</v>
      </c>
    </row>
    <row r="120" spans="1:15">
      <c r="A120" s="211">
        <v>117</v>
      </c>
      <c r="B120" s="214" t="s">
        <v>45</v>
      </c>
      <c r="C120" s="28" t="s">
        <v>46</v>
      </c>
      <c r="D120" s="64" t="s">
        <v>437</v>
      </c>
      <c r="E120" s="64" t="s">
        <v>479</v>
      </c>
      <c r="F120" s="64" t="s">
        <v>455</v>
      </c>
      <c r="G120" s="65" t="s">
        <v>495</v>
      </c>
      <c r="H120" s="39">
        <v>200000</v>
      </c>
      <c r="I120" s="66" t="s">
        <v>49</v>
      </c>
      <c r="J120" s="39">
        <v>200000</v>
      </c>
      <c r="K120" s="37" t="s">
        <v>904</v>
      </c>
      <c r="L120" s="213" t="s">
        <v>327</v>
      </c>
      <c r="M120" s="213" t="s">
        <v>431</v>
      </c>
      <c r="N120" s="32" t="s">
        <v>513</v>
      </c>
      <c r="O120" s="61" t="s">
        <v>53</v>
      </c>
    </row>
    <row r="121" spans="1:15">
      <c r="A121" s="211">
        <v>118</v>
      </c>
      <c r="B121" s="214" t="s">
        <v>45</v>
      </c>
      <c r="C121" s="28" t="s">
        <v>46</v>
      </c>
      <c r="D121" s="64" t="s">
        <v>438</v>
      </c>
      <c r="E121" s="64" t="s">
        <v>480</v>
      </c>
      <c r="F121" s="64" t="s">
        <v>456</v>
      </c>
      <c r="G121" s="65" t="s">
        <v>496</v>
      </c>
      <c r="H121" s="39">
        <v>84998000</v>
      </c>
      <c r="I121" s="66" t="s">
        <v>49</v>
      </c>
      <c r="J121" s="39">
        <v>84998000</v>
      </c>
      <c r="K121" s="37" t="s">
        <v>905</v>
      </c>
      <c r="L121" s="213" t="s">
        <v>327</v>
      </c>
      <c r="M121" s="213" t="s">
        <v>431</v>
      </c>
      <c r="N121" s="32" t="s">
        <v>514</v>
      </c>
      <c r="O121" s="61" t="s">
        <v>53</v>
      </c>
    </row>
    <row r="122" spans="1:15">
      <c r="A122" s="211">
        <v>119</v>
      </c>
      <c r="B122" s="214" t="s">
        <v>45</v>
      </c>
      <c r="C122" s="28" t="s">
        <v>46</v>
      </c>
      <c r="D122" s="64" t="s">
        <v>439</v>
      </c>
      <c r="E122" s="64" t="s">
        <v>481</v>
      </c>
      <c r="F122" s="64" t="s">
        <v>457</v>
      </c>
      <c r="G122" s="65" t="s">
        <v>497</v>
      </c>
      <c r="H122" s="39">
        <v>28000000.010000002</v>
      </c>
      <c r="I122" s="66" t="s">
        <v>49</v>
      </c>
      <c r="J122" s="39">
        <v>28000000.010000002</v>
      </c>
      <c r="K122" s="37" t="s">
        <v>906</v>
      </c>
      <c r="L122" s="213" t="s">
        <v>327</v>
      </c>
      <c r="M122" s="213" t="s">
        <v>431</v>
      </c>
      <c r="N122" s="32" t="s">
        <v>515</v>
      </c>
      <c r="O122" s="61" t="s">
        <v>53</v>
      </c>
    </row>
    <row r="123" spans="1:15">
      <c r="A123" s="211">
        <v>120</v>
      </c>
      <c r="B123" s="214" t="s">
        <v>45</v>
      </c>
      <c r="C123" s="28" t="s">
        <v>46</v>
      </c>
      <c r="D123" s="64" t="s">
        <v>440</v>
      </c>
      <c r="E123" s="64" t="s">
        <v>482</v>
      </c>
      <c r="F123" s="64" t="s">
        <v>458</v>
      </c>
      <c r="G123" s="65" t="s">
        <v>498</v>
      </c>
      <c r="H123" s="39">
        <v>16800000.010000002</v>
      </c>
      <c r="I123" s="66" t="s">
        <v>49</v>
      </c>
      <c r="J123" s="39">
        <v>16800000.010000002</v>
      </c>
      <c r="K123" s="37" t="s">
        <v>907</v>
      </c>
      <c r="L123" s="213" t="s">
        <v>327</v>
      </c>
      <c r="M123" s="213" t="s">
        <v>431</v>
      </c>
      <c r="N123" s="32" t="s">
        <v>516</v>
      </c>
      <c r="O123" s="61" t="s">
        <v>53</v>
      </c>
    </row>
    <row r="124" spans="1:15">
      <c r="A124" s="211">
        <v>121</v>
      </c>
      <c r="B124" s="214" t="s">
        <v>45</v>
      </c>
      <c r="C124" s="28" t="s">
        <v>46</v>
      </c>
      <c r="D124" s="64" t="s">
        <v>441</v>
      </c>
      <c r="E124" s="64" t="s">
        <v>483</v>
      </c>
      <c r="F124" s="64" t="s">
        <v>459</v>
      </c>
      <c r="G124" s="65" t="s">
        <v>498</v>
      </c>
      <c r="H124" s="39">
        <v>315200</v>
      </c>
      <c r="I124" s="66" t="s">
        <v>49</v>
      </c>
      <c r="J124" s="39">
        <v>315200</v>
      </c>
      <c r="K124" s="37" t="s">
        <v>908</v>
      </c>
      <c r="L124" s="213" t="s">
        <v>327</v>
      </c>
      <c r="M124" s="213" t="s">
        <v>431</v>
      </c>
      <c r="N124" s="32" t="s">
        <v>517</v>
      </c>
      <c r="O124" s="61" t="s">
        <v>53</v>
      </c>
    </row>
    <row r="125" spans="1:15">
      <c r="A125" s="211">
        <v>122</v>
      </c>
      <c r="B125" s="214" t="s">
        <v>45</v>
      </c>
      <c r="C125" s="28" t="s">
        <v>46</v>
      </c>
      <c r="D125" s="64" t="s">
        <v>436</v>
      </c>
      <c r="E125" s="64" t="s">
        <v>478</v>
      </c>
      <c r="F125" s="64" t="s">
        <v>460</v>
      </c>
      <c r="G125" s="65" t="s">
        <v>498</v>
      </c>
      <c r="H125" s="39">
        <v>199500</v>
      </c>
      <c r="I125" s="66" t="s">
        <v>49</v>
      </c>
      <c r="J125" s="39">
        <v>199500</v>
      </c>
      <c r="K125" s="37" t="s">
        <v>909</v>
      </c>
      <c r="L125" s="213" t="s">
        <v>327</v>
      </c>
      <c r="M125" s="213" t="s">
        <v>431</v>
      </c>
      <c r="N125" s="32" t="s">
        <v>518</v>
      </c>
      <c r="O125" s="61" t="s">
        <v>53</v>
      </c>
    </row>
    <row r="126" spans="1:15">
      <c r="A126" s="211">
        <v>123</v>
      </c>
      <c r="B126" s="214" t="s">
        <v>45</v>
      </c>
      <c r="C126" s="28" t="s">
        <v>46</v>
      </c>
      <c r="D126" s="64" t="s">
        <v>436</v>
      </c>
      <c r="E126" s="64" t="s">
        <v>478</v>
      </c>
      <c r="F126" s="64" t="s">
        <v>461</v>
      </c>
      <c r="G126" s="65" t="s">
        <v>498</v>
      </c>
      <c r="H126" s="39">
        <v>173000</v>
      </c>
      <c r="I126" s="66" t="s">
        <v>49</v>
      </c>
      <c r="J126" s="39">
        <v>173000</v>
      </c>
      <c r="K126" s="37" t="s">
        <v>910</v>
      </c>
      <c r="L126" s="213" t="s">
        <v>327</v>
      </c>
      <c r="M126" s="213" t="s">
        <v>431</v>
      </c>
      <c r="N126" s="32" t="s">
        <v>518</v>
      </c>
      <c r="O126" s="61" t="s">
        <v>53</v>
      </c>
    </row>
    <row r="127" spans="1:15">
      <c r="A127" s="211">
        <v>124</v>
      </c>
      <c r="B127" s="214" t="s">
        <v>45</v>
      </c>
      <c r="C127" s="28" t="s">
        <v>46</v>
      </c>
      <c r="D127" s="64" t="s">
        <v>433</v>
      </c>
      <c r="E127" s="64" t="s">
        <v>475</v>
      </c>
      <c r="F127" s="64" t="s">
        <v>462</v>
      </c>
      <c r="G127" s="65" t="s">
        <v>499</v>
      </c>
      <c r="H127" s="39">
        <v>31500000</v>
      </c>
      <c r="I127" s="66" t="s">
        <v>49</v>
      </c>
      <c r="J127" s="39">
        <v>31500000</v>
      </c>
      <c r="K127" s="37" t="s">
        <v>911</v>
      </c>
      <c r="L127" s="213" t="s">
        <v>327</v>
      </c>
      <c r="M127" s="213" t="s">
        <v>431</v>
      </c>
      <c r="N127" s="32" t="s">
        <v>507</v>
      </c>
      <c r="O127" s="61" t="s">
        <v>53</v>
      </c>
    </row>
    <row r="128" spans="1:15">
      <c r="A128" s="211">
        <v>125</v>
      </c>
      <c r="B128" s="214" t="s">
        <v>45</v>
      </c>
      <c r="C128" s="28" t="s">
        <v>46</v>
      </c>
      <c r="D128" s="64" t="s">
        <v>442</v>
      </c>
      <c r="E128" s="64" t="s">
        <v>484</v>
      </c>
      <c r="F128" s="64" t="s">
        <v>463</v>
      </c>
      <c r="G128" s="65" t="s">
        <v>499</v>
      </c>
      <c r="H128" s="39">
        <v>740000</v>
      </c>
      <c r="I128" s="66" t="s">
        <v>49</v>
      </c>
      <c r="J128" s="39">
        <v>740000</v>
      </c>
      <c r="K128" s="37" t="s">
        <v>912</v>
      </c>
      <c r="L128" s="213" t="s">
        <v>327</v>
      </c>
      <c r="M128" s="213" t="s">
        <v>431</v>
      </c>
      <c r="N128" s="32" t="s">
        <v>519</v>
      </c>
      <c r="O128" s="61" t="s">
        <v>53</v>
      </c>
    </row>
    <row r="129" spans="1:15">
      <c r="A129" s="211">
        <v>126</v>
      </c>
      <c r="B129" s="214" t="s">
        <v>45</v>
      </c>
      <c r="C129" s="28" t="s">
        <v>46</v>
      </c>
      <c r="D129" s="64" t="s">
        <v>433</v>
      </c>
      <c r="E129" s="64" t="s">
        <v>475</v>
      </c>
      <c r="F129" s="64" t="s">
        <v>464</v>
      </c>
      <c r="G129" s="65" t="s">
        <v>500</v>
      </c>
      <c r="H129" s="39">
        <v>97350000</v>
      </c>
      <c r="I129" s="66" t="s">
        <v>49</v>
      </c>
      <c r="J129" s="39">
        <v>97350000</v>
      </c>
      <c r="K129" s="37" t="s">
        <v>913</v>
      </c>
      <c r="L129" s="213" t="s">
        <v>327</v>
      </c>
      <c r="M129" s="213" t="s">
        <v>431</v>
      </c>
      <c r="N129" s="32" t="s">
        <v>520</v>
      </c>
      <c r="O129" s="61" t="s">
        <v>53</v>
      </c>
    </row>
    <row r="130" spans="1:15">
      <c r="A130" s="211">
        <v>127</v>
      </c>
      <c r="B130" s="214" t="s">
        <v>45</v>
      </c>
      <c r="C130" s="28" t="s">
        <v>46</v>
      </c>
      <c r="D130" s="64" t="s">
        <v>433</v>
      </c>
      <c r="E130" s="64" t="s">
        <v>475</v>
      </c>
      <c r="F130" s="64" t="s">
        <v>465</v>
      </c>
      <c r="G130" s="65" t="s">
        <v>500</v>
      </c>
      <c r="H130" s="39">
        <v>42900000</v>
      </c>
      <c r="I130" s="66" t="s">
        <v>49</v>
      </c>
      <c r="J130" s="39">
        <v>42900000</v>
      </c>
      <c r="K130" s="37" t="s">
        <v>914</v>
      </c>
      <c r="L130" s="213" t="s">
        <v>327</v>
      </c>
      <c r="M130" s="213" t="s">
        <v>431</v>
      </c>
      <c r="N130" s="32" t="s">
        <v>521</v>
      </c>
      <c r="O130" s="61" t="s">
        <v>53</v>
      </c>
    </row>
    <row r="131" spans="1:15">
      <c r="A131" s="211">
        <v>128</v>
      </c>
      <c r="B131" s="214" t="s">
        <v>45</v>
      </c>
      <c r="C131" s="28" t="s">
        <v>46</v>
      </c>
      <c r="D131" s="64" t="s">
        <v>443</v>
      </c>
      <c r="E131" s="64" t="s">
        <v>485</v>
      </c>
      <c r="F131" s="64" t="s">
        <v>466</v>
      </c>
      <c r="G131" s="65" t="s">
        <v>501</v>
      </c>
      <c r="H131" s="39">
        <v>2396000</v>
      </c>
      <c r="I131" s="66" t="s">
        <v>49</v>
      </c>
      <c r="J131" s="39">
        <v>2396000</v>
      </c>
      <c r="K131" s="37" t="s">
        <v>915</v>
      </c>
      <c r="L131" s="213" t="s">
        <v>327</v>
      </c>
      <c r="M131" s="213" t="s">
        <v>431</v>
      </c>
      <c r="N131" s="32" t="s">
        <v>522</v>
      </c>
      <c r="O131" s="61" t="s">
        <v>53</v>
      </c>
    </row>
    <row r="132" spans="1:15">
      <c r="A132" s="211">
        <v>129</v>
      </c>
      <c r="B132" s="214" t="s">
        <v>45</v>
      </c>
      <c r="C132" s="28" t="s">
        <v>46</v>
      </c>
      <c r="D132" s="64" t="s">
        <v>444</v>
      </c>
      <c r="E132" s="64" t="s">
        <v>486</v>
      </c>
      <c r="F132" s="64" t="s">
        <v>467</v>
      </c>
      <c r="G132" s="65" t="s">
        <v>502</v>
      </c>
      <c r="H132" s="39">
        <v>2500000</v>
      </c>
      <c r="I132" s="66" t="s">
        <v>49</v>
      </c>
      <c r="J132" s="39">
        <v>2500000</v>
      </c>
      <c r="K132" s="37" t="s">
        <v>916</v>
      </c>
      <c r="L132" s="213" t="s">
        <v>327</v>
      </c>
      <c r="M132" s="213" t="s">
        <v>431</v>
      </c>
      <c r="N132" s="32" t="s">
        <v>523</v>
      </c>
      <c r="O132" s="61" t="s">
        <v>53</v>
      </c>
    </row>
    <row r="133" spans="1:15">
      <c r="A133" s="211">
        <v>130</v>
      </c>
      <c r="B133" s="214" t="s">
        <v>45</v>
      </c>
      <c r="C133" s="28" t="s">
        <v>46</v>
      </c>
      <c r="D133" s="64" t="s">
        <v>442</v>
      </c>
      <c r="E133" s="64" t="s">
        <v>484</v>
      </c>
      <c r="F133" s="64" t="s">
        <v>468</v>
      </c>
      <c r="G133" s="65" t="s">
        <v>315</v>
      </c>
      <c r="H133" s="39">
        <v>1200000</v>
      </c>
      <c r="I133" s="66" t="s">
        <v>49</v>
      </c>
      <c r="J133" s="39">
        <v>1200000</v>
      </c>
      <c r="K133" s="37" t="s">
        <v>917</v>
      </c>
      <c r="L133" s="213" t="s">
        <v>327</v>
      </c>
      <c r="M133" s="213" t="s">
        <v>431</v>
      </c>
      <c r="N133" s="32" t="s">
        <v>519</v>
      </c>
      <c r="O133" s="61" t="s">
        <v>53</v>
      </c>
    </row>
    <row r="134" spans="1:15">
      <c r="A134" s="211">
        <v>131</v>
      </c>
      <c r="B134" s="214" t="s">
        <v>45</v>
      </c>
      <c r="C134" s="28" t="s">
        <v>46</v>
      </c>
      <c r="D134" s="64" t="s">
        <v>442</v>
      </c>
      <c r="E134" s="64" t="s">
        <v>484</v>
      </c>
      <c r="F134" s="64" t="s">
        <v>469</v>
      </c>
      <c r="G134" s="65" t="s">
        <v>315</v>
      </c>
      <c r="H134" s="39">
        <v>3500000</v>
      </c>
      <c r="I134" s="66" t="s">
        <v>49</v>
      </c>
      <c r="J134" s="39">
        <v>3500000</v>
      </c>
      <c r="K134" s="37" t="s">
        <v>918</v>
      </c>
      <c r="L134" s="213" t="s">
        <v>327</v>
      </c>
      <c r="M134" s="213" t="s">
        <v>431</v>
      </c>
      <c r="N134" s="32" t="s">
        <v>519</v>
      </c>
      <c r="O134" s="61" t="s">
        <v>53</v>
      </c>
    </row>
    <row r="135" spans="1:15">
      <c r="A135" s="211">
        <v>132</v>
      </c>
      <c r="B135" s="214" t="s">
        <v>45</v>
      </c>
      <c r="C135" s="28" t="s">
        <v>46</v>
      </c>
      <c r="D135" s="64" t="s">
        <v>445</v>
      </c>
      <c r="E135" s="64" t="s">
        <v>487</v>
      </c>
      <c r="F135" s="64" t="s">
        <v>470</v>
      </c>
      <c r="G135" s="65" t="s">
        <v>503</v>
      </c>
      <c r="H135" s="39">
        <v>702000</v>
      </c>
      <c r="I135" s="66" t="s">
        <v>49</v>
      </c>
      <c r="J135" s="39">
        <v>702000</v>
      </c>
      <c r="K135" s="37" t="s">
        <v>919</v>
      </c>
      <c r="L135" s="213" t="s">
        <v>327</v>
      </c>
      <c r="M135" s="213" t="s">
        <v>431</v>
      </c>
      <c r="N135" s="32" t="s">
        <v>524</v>
      </c>
      <c r="O135" s="61" t="s">
        <v>53</v>
      </c>
    </row>
    <row r="136" spans="1:15">
      <c r="A136" s="211">
        <v>133</v>
      </c>
      <c r="B136" s="214" t="s">
        <v>45</v>
      </c>
      <c r="C136" s="28" t="s">
        <v>46</v>
      </c>
      <c r="D136" s="64" t="s">
        <v>446</v>
      </c>
      <c r="E136" s="64" t="s">
        <v>488</v>
      </c>
      <c r="F136" s="64" t="s">
        <v>471</v>
      </c>
      <c r="G136" s="65" t="s">
        <v>503</v>
      </c>
      <c r="H136" s="39">
        <v>990000</v>
      </c>
      <c r="I136" s="66" t="s">
        <v>49</v>
      </c>
      <c r="J136" s="39">
        <v>990000</v>
      </c>
      <c r="K136" s="37" t="s">
        <v>920</v>
      </c>
      <c r="L136" s="213" t="s">
        <v>327</v>
      </c>
      <c r="M136" s="213" t="s">
        <v>431</v>
      </c>
      <c r="N136" s="32" t="s">
        <v>525</v>
      </c>
      <c r="O136" s="61" t="s">
        <v>53</v>
      </c>
    </row>
    <row r="137" spans="1:15">
      <c r="A137" s="211">
        <v>134</v>
      </c>
      <c r="B137" s="214" t="s">
        <v>45</v>
      </c>
      <c r="C137" s="28" t="s">
        <v>46</v>
      </c>
      <c r="D137" s="64" t="s">
        <v>446</v>
      </c>
      <c r="E137" s="64" t="s">
        <v>488</v>
      </c>
      <c r="F137" s="64" t="s">
        <v>472</v>
      </c>
      <c r="G137" s="65" t="s">
        <v>504</v>
      </c>
      <c r="H137" s="39">
        <v>498000</v>
      </c>
      <c r="I137" s="66" t="s">
        <v>49</v>
      </c>
      <c r="J137" s="39">
        <v>498000</v>
      </c>
      <c r="K137" s="37" t="s">
        <v>921</v>
      </c>
      <c r="L137" s="213" t="s">
        <v>327</v>
      </c>
      <c r="M137" s="213" t="s">
        <v>431</v>
      </c>
      <c r="N137" s="32" t="s">
        <v>525</v>
      </c>
      <c r="O137" s="61" t="s">
        <v>53</v>
      </c>
    </row>
    <row r="138" spans="1:15">
      <c r="A138" s="211">
        <v>135</v>
      </c>
      <c r="B138" s="214" t="s">
        <v>45</v>
      </c>
      <c r="C138" s="28" t="s">
        <v>46</v>
      </c>
      <c r="D138" s="62" t="s">
        <v>527</v>
      </c>
      <c r="E138" s="64">
        <v>303018986</v>
      </c>
      <c r="F138" s="213" t="s">
        <v>528</v>
      </c>
      <c r="G138" s="215" t="s">
        <v>529</v>
      </c>
      <c r="H138" s="37">
        <v>387961500</v>
      </c>
      <c r="I138" s="66" t="s">
        <v>49</v>
      </c>
      <c r="J138" s="37">
        <v>387961500</v>
      </c>
      <c r="K138" s="37" t="s">
        <v>922</v>
      </c>
      <c r="L138" s="213" t="s">
        <v>526</v>
      </c>
      <c r="M138" s="213" t="s">
        <v>431</v>
      </c>
      <c r="N138" s="62" t="s">
        <v>530</v>
      </c>
      <c r="O138" s="61" t="s">
        <v>53</v>
      </c>
    </row>
    <row r="139" spans="1:15">
      <c r="A139" s="211">
        <v>136</v>
      </c>
      <c r="B139" s="214" t="s">
        <v>45</v>
      </c>
      <c r="C139" s="28" t="s">
        <v>46</v>
      </c>
      <c r="D139" s="213" t="s">
        <v>437</v>
      </c>
      <c r="E139" s="213" t="s">
        <v>479</v>
      </c>
      <c r="F139" s="213" t="s">
        <v>535</v>
      </c>
      <c r="G139" s="215">
        <v>45733</v>
      </c>
      <c r="H139" s="39">
        <v>5955000</v>
      </c>
      <c r="I139" s="66" t="s">
        <v>49</v>
      </c>
      <c r="J139" s="39">
        <v>5955000</v>
      </c>
      <c r="K139" s="37" t="s">
        <v>923</v>
      </c>
      <c r="L139" s="213" t="s">
        <v>327</v>
      </c>
      <c r="M139" s="213" t="s">
        <v>548</v>
      </c>
      <c r="N139" s="213" t="s">
        <v>542</v>
      </c>
      <c r="O139" s="61" t="s">
        <v>53</v>
      </c>
    </row>
    <row r="140" spans="1:15">
      <c r="A140" s="211">
        <v>137</v>
      </c>
      <c r="B140" s="214" t="s">
        <v>45</v>
      </c>
      <c r="C140" s="28" t="s">
        <v>46</v>
      </c>
      <c r="D140" s="213" t="s">
        <v>437</v>
      </c>
      <c r="E140" s="213" t="s">
        <v>479</v>
      </c>
      <c r="F140" s="213" t="s">
        <v>536</v>
      </c>
      <c r="G140" s="215">
        <v>45729</v>
      </c>
      <c r="H140" s="39">
        <v>3422000</v>
      </c>
      <c r="I140" s="66" t="s">
        <v>49</v>
      </c>
      <c r="J140" s="39">
        <v>3422000</v>
      </c>
      <c r="K140" s="37" t="s">
        <v>924</v>
      </c>
      <c r="L140" s="213" t="s">
        <v>327</v>
      </c>
      <c r="M140" s="213" t="s">
        <v>548</v>
      </c>
      <c r="N140" s="213" t="s">
        <v>543</v>
      </c>
      <c r="O140" s="61" t="s">
        <v>53</v>
      </c>
    </row>
    <row r="141" spans="1:15">
      <c r="A141" s="211">
        <v>138</v>
      </c>
      <c r="B141" s="214" t="s">
        <v>45</v>
      </c>
      <c r="C141" s="28" t="s">
        <v>46</v>
      </c>
      <c r="D141" s="213" t="s">
        <v>531</v>
      </c>
      <c r="E141" s="213" t="s">
        <v>533</v>
      </c>
      <c r="F141" s="213" t="s">
        <v>537</v>
      </c>
      <c r="G141" s="215">
        <v>45721</v>
      </c>
      <c r="H141" s="39">
        <v>1500000</v>
      </c>
      <c r="I141" s="66" t="s">
        <v>49</v>
      </c>
      <c r="J141" s="39">
        <v>1500000</v>
      </c>
      <c r="K141" s="37" t="s">
        <v>925</v>
      </c>
      <c r="L141" s="213" t="s">
        <v>327</v>
      </c>
      <c r="M141" s="213" t="s">
        <v>548</v>
      </c>
      <c r="N141" s="213" t="s">
        <v>544</v>
      </c>
      <c r="O141" s="61" t="s">
        <v>53</v>
      </c>
    </row>
    <row r="142" spans="1:15">
      <c r="A142" s="211">
        <v>139</v>
      </c>
      <c r="B142" s="214" t="s">
        <v>45</v>
      </c>
      <c r="C142" s="28" t="s">
        <v>46</v>
      </c>
      <c r="D142" s="213" t="s">
        <v>437</v>
      </c>
      <c r="E142" s="213" t="s">
        <v>479</v>
      </c>
      <c r="F142" s="213" t="s">
        <v>538</v>
      </c>
      <c r="G142" s="215">
        <v>45706</v>
      </c>
      <c r="H142" s="39">
        <v>1178000</v>
      </c>
      <c r="I142" s="66" t="s">
        <v>49</v>
      </c>
      <c r="J142" s="39">
        <v>1178000</v>
      </c>
      <c r="K142" s="37" t="s">
        <v>926</v>
      </c>
      <c r="L142" s="213" t="s">
        <v>327</v>
      </c>
      <c r="M142" s="213" t="s">
        <v>548</v>
      </c>
      <c r="N142" s="213" t="s">
        <v>545</v>
      </c>
      <c r="O142" s="61" t="s">
        <v>53</v>
      </c>
    </row>
    <row r="143" spans="1:15">
      <c r="A143" s="211">
        <v>140</v>
      </c>
      <c r="B143" s="214" t="s">
        <v>45</v>
      </c>
      <c r="C143" s="28" t="s">
        <v>46</v>
      </c>
      <c r="D143" s="213" t="s">
        <v>437</v>
      </c>
      <c r="E143" s="213" t="s">
        <v>479</v>
      </c>
      <c r="F143" s="213" t="s">
        <v>539</v>
      </c>
      <c r="G143" s="215">
        <v>45706</v>
      </c>
      <c r="H143" s="39">
        <v>16665000</v>
      </c>
      <c r="I143" s="66" t="s">
        <v>49</v>
      </c>
      <c r="J143" s="39">
        <v>16665000</v>
      </c>
      <c r="K143" s="37" t="s">
        <v>927</v>
      </c>
      <c r="L143" s="213" t="s">
        <v>327</v>
      </c>
      <c r="M143" s="213" t="s">
        <v>548</v>
      </c>
      <c r="N143" s="213" t="s">
        <v>542</v>
      </c>
      <c r="O143" s="61" t="s">
        <v>53</v>
      </c>
    </row>
    <row r="144" spans="1:15">
      <c r="A144" s="211">
        <v>141</v>
      </c>
      <c r="B144" s="214" t="s">
        <v>45</v>
      </c>
      <c r="C144" s="28" t="s">
        <v>46</v>
      </c>
      <c r="D144" s="213" t="s">
        <v>532</v>
      </c>
      <c r="E144" s="213" t="s">
        <v>534</v>
      </c>
      <c r="F144" s="213" t="s">
        <v>540</v>
      </c>
      <c r="G144" s="215">
        <v>45684</v>
      </c>
      <c r="H144" s="39">
        <v>26000000</v>
      </c>
      <c r="I144" s="66" t="s">
        <v>49</v>
      </c>
      <c r="J144" s="39">
        <v>26000000</v>
      </c>
      <c r="K144" s="37" t="s">
        <v>928</v>
      </c>
      <c r="L144" s="213" t="s">
        <v>327</v>
      </c>
      <c r="M144" s="213" t="s">
        <v>548</v>
      </c>
      <c r="N144" s="213" t="s">
        <v>546</v>
      </c>
      <c r="O144" s="61" t="s">
        <v>53</v>
      </c>
    </row>
    <row r="145" spans="1:15" s="220" customFormat="1">
      <c r="A145" s="216">
        <v>142</v>
      </c>
      <c r="B145" s="217" t="s">
        <v>45</v>
      </c>
      <c r="C145" s="143" t="s">
        <v>46</v>
      </c>
      <c r="D145" s="218" t="s">
        <v>437</v>
      </c>
      <c r="E145" s="218" t="s">
        <v>479</v>
      </c>
      <c r="F145" s="218" t="s">
        <v>541</v>
      </c>
      <c r="G145" s="219">
        <v>45670</v>
      </c>
      <c r="H145" s="146">
        <v>18000000</v>
      </c>
      <c r="I145" s="36" t="s">
        <v>49</v>
      </c>
      <c r="J145" s="146">
        <v>18000000</v>
      </c>
      <c r="K145" s="90" t="s">
        <v>929</v>
      </c>
      <c r="L145" s="218" t="s">
        <v>327</v>
      </c>
      <c r="M145" s="218" t="s">
        <v>548</v>
      </c>
      <c r="N145" s="218" t="s">
        <v>547</v>
      </c>
      <c r="O145" s="148" t="s">
        <v>53</v>
      </c>
    </row>
    <row r="146" spans="1:15" s="220" customFormat="1">
      <c r="A146" s="216">
        <v>143</v>
      </c>
      <c r="B146" s="217" t="s">
        <v>45</v>
      </c>
      <c r="C146" s="143" t="s">
        <v>46</v>
      </c>
      <c r="D146" s="144" t="s">
        <v>549</v>
      </c>
      <c r="E146" s="144" t="s">
        <v>611</v>
      </c>
      <c r="F146" s="144" t="s">
        <v>669</v>
      </c>
      <c r="G146" s="145" t="s">
        <v>733</v>
      </c>
      <c r="H146" s="146">
        <v>17413315</v>
      </c>
      <c r="I146" s="36" t="s">
        <v>49</v>
      </c>
      <c r="J146" s="83"/>
      <c r="K146" s="90" t="s">
        <v>930</v>
      </c>
      <c r="L146" s="218" t="s">
        <v>609</v>
      </c>
      <c r="M146" s="147" t="s">
        <v>51</v>
      </c>
      <c r="N146" s="144" t="s">
        <v>756</v>
      </c>
      <c r="O146" s="148" t="s">
        <v>53</v>
      </c>
    </row>
    <row r="147" spans="1:15">
      <c r="A147" s="211">
        <v>144</v>
      </c>
      <c r="B147" s="214" t="s">
        <v>45</v>
      </c>
      <c r="C147" s="28" t="s">
        <v>46</v>
      </c>
      <c r="D147" s="32" t="s">
        <v>550</v>
      </c>
      <c r="E147" s="32" t="s">
        <v>612</v>
      </c>
      <c r="F147" s="32" t="s">
        <v>670</v>
      </c>
      <c r="G147" s="40" t="s">
        <v>733</v>
      </c>
      <c r="H147" s="37">
        <v>181440000</v>
      </c>
      <c r="I147" s="66" t="s">
        <v>49</v>
      </c>
      <c r="J147" s="37">
        <v>181440000</v>
      </c>
      <c r="K147" s="37" t="s">
        <v>931</v>
      </c>
      <c r="L147" s="213" t="s">
        <v>609</v>
      </c>
      <c r="M147" s="60" t="s">
        <v>51</v>
      </c>
      <c r="N147" s="32" t="s">
        <v>757</v>
      </c>
      <c r="O147" s="61" t="s">
        <v>53</v>
      </c>
    </row>
    <row r="148" spans="1:15">
      <c r="A148" s="211">
        <v>145</v>
      </c>
      <c r="B148" s="214" t="s">
        <v>45</v>
      </c>
      <c r="C148" s="28" t="s">
        <v>46</v>
      </c>
      <c r="D148" s="32" t="s">
        <v>551</v>
      </c>
      <c r="E148" s="32" t="s">
        <v>613</v>
      </c>
      <c r="F148" s="32" t="s">
        <v>671</v>
      </c>
      <c r="G148" s="40" t="s">
        <v>733</v>
      </c>
      <c r="H148" s="37">
        <v>11700000</v>
      </c>
      <c r="I148" s="66" t="s">
        <v>49</v>
      </c>
      <c r="J148" s="37">
        <v>11700000</v>
      </c>
      <c r="K148" s="37" t="s">
        <v>932</v>
      </c>
      <c r="L148" s="213" t="s">
        <v>609</v>
      </c>
      <c r="M148" s="60" t="s">
        <v>51</v>
      </c>
      <c r="N148" s="32" t="s">
        <v>758</v>
      </c>
      <c r="O148" s="61" t="s">
        <v>53</v>
      </c>
    </row>
    <row r="149" spans="1:15">
      <c r="A149" s="211">
        <v>146</v>
      </c>
      <c r="B149" s="214" t="s">
        <v>45</v>
      </c>
      <c r="C149" s="28" t="s">
        <v>46</v>
      </c>
      <c r="D149" s="32" t="s">
        <v>552</v>
      </c>
      <c r="E149" s="32" t="s">
        <v>614</v>
      </c>
      <c r="F149" s="32" t="s">
        <v>672</v>
      </c>
      <c r="G149" s="40" t="s">
        <v>369</v>
      </c>
      <c r="H149" s="37">
        <v>6613000000</v>
      </c>
      <c r="I149" s="66" t="s">
        <v>49</v>
      </c>
      <c r="J149" s="37">
        <v>6613000000</v>
      </c>
      <c r="K149" s="37" t="s">
        <v>933</v>
      </c>
      <c r="L149" s="213" t="s">
        <v>609</v>
      </c>
      <c r="M149" s="60" t="s">
        <v>51</v>
      </c>
      <c r="N149" s="32" t="s">
        <v>399</v>
      </c>
      <c r="O149" s="61" t="s">
        <v>53</v>
      </c>
    </row>
    <row r="150" spans="1:15">
      <c r="A150" s="211">
        <v>147</v>
      </c>
      <c r="B150" s="214" t="s">
        <v>45</v>
      </c>
      <c r="C150" s="28" t="s">
        <v>46</v>
      </c>
      <c r="D150" s="32" t="s">
        <v>553</v>
      </c>
      <c r="E150" s="32" t="s">
        <v>615</v>
      </c>
      <c r="F150" s="32" t="s">
        <v>673</v>
      </c>
      <c r="G150" s="40" t="s">
        <v>734</v>
      </c>
      <c r="H150" s="37">
        <v>8400000</v>
      </c>
      <c r="I150" s="66" t="s">
        <v>49</v>
      </c>
      <c r="J150" s="37"/>
      <c r="K150" s="37" t="s">
        <v>934</v>
      </c>
      <c r="L150" s="213" t="s">
        <v>609</v>
      </c>
      <c r="M150" s="60" t="s">
        <v>51</v>
      </c>
      <c r="N150" s="32" t="s">
        <v>759</v>
      </c>
      <c r="O150" s="61" t="s">
        <v>53</v>
      </c>
    </row>
    <row r="151" spans="1:15">
      <c r="A151" s="211">
        <v>148</v>
      </c>
      <c r="B151" s="214" t="s">
        <v>45</v>
      </c>
      <c r="C151" s="28" t="s">
        <v>46</v>
      </c>
      <c r="D151" s="32" t="s">
        <v>554</v>
      </c>
      <c r="E151" s="32" t="s">
        <v>616</v>
      </c>
      <c r="F151" s="32" t="s">
        <v>674</v>
      </c>
      <c r="G151" s="40" t="s">
        <v>367</v>
      </c>
      <c r="H151" s="37">
        <v>790700000</v>
      </c>
      <c r="I151" s="66" t="s">
        <v>49</v>
      </c>
      <c r="J151" s="37">
        <v>790700000</v>
      </c>
      <c r="K151" s="37" t="s">
        <v>935</v>
      </c>
      <c r="L151" s="213" t="s">
        <v>609</v>
      </c>
      <c r="M151" s="60" t="s">
        <v>51</v>
      </c>
      <c r="N151" s="32" t="s">
        <v>760</v>
      </c>
      <c r="O151" s="61" t="s">
        <v>53</v>
      </c>
    </row>
    <row r="152" spans="1:15">
      <c r="A152" s="211">
        <v>149</v>
      </c>
      <c r="B152" s="214" t="s">
        <v>45</v>
      </c>
      <c r="C152" s="28" t="s">
        <v>46</v>
      </c>
      <c r="D152" s="32" t="s">
        <v>555</v>
      </c>
      <c r="E152" s="32" t="s">
        <v>617</v>
      </c>
      <c r="F152" s="32" t="s">
        <v>675</v>
      </c>
      <c r="G152" s="40" t="s">
        <v>735</v>
      </c>
      <c r="H152" s="37">
        <v>19999840</v>
      </c>
      <c r="I152" s="66" t="s">
        <v>49</v>
      </c>
      <c r="J152" s="37">
        <v>19999840</v>
      </c>
      <c r="K152" s="37" t="s">
        <v>936</v>
      </c>
      <c r="L152" s="213" t="s">
        <v>609</v>
      </c>
      <c r="M152" s="60" t="s">
        <v>51</v>
      </c>
      <c r="N152" s="32" t="s">
        <v>757</v>
      </c>
      <c r="O152" s="61" t="s">
        <v>53</v>
      </c>
    </row>
    <row r="153" spans="1:15">
      <c r="A153" s="211">
        <v>150</v>
      </c>
      <c r="B153" s="214" t="s">
        <v>45</v>
      </c>
      <c r="C153" s="28" t="s">
        <v>46</v>
      </c>
      <c r="D153" s="32" t="s">
        <v>556</v>
      </c>
      <c r="E153" s="32" t="s">
        <v>618</v>
      </c>
      <c r="F153" s="32" t="s">
        <v>676</v>
      </c>
      <c r="G153" s="40" t="s">
        <v>735</v>
      </c>
      <c r="H153" s="37">
        <v>19992000</v>
      </c>
      <c r="I153" s="66" t="s">
        <v>49</v>
      </c>
      <c r="J153" s="37">
        <v>19992000</v>
      </c>
      <c r="K153" s="37" t="s">
        <v>937</v>
      </c>
      <c r="L153" s="213" t="s">
        <v>609</v>
      </c>
      <c r="M153" s="60" t="s">
        <v>51</v>
      </c>
      <c r="N153" s="32" t="s">
        <v>757</v>
      </c>
      <c r="O153" s="61" t="s">
        <v>53</v>
      </c>
    </row>
    <row r="154" spans="1:15">
      <c r="A154" s="211">
        <v>151</v>
      </c>
      <c r="B154" s="214" t="s">
        <v>45</v>
      </c>
      <c r="C154" s="28" t="s">
        <v>46</v>
      </c>
      <c r="D154" s="32" t="s">
        <v>557</v>
      </c>
      <c r="E154" s="32" t="s">
        <v>619</v>
      </c>
      <c r="F154" s="32" t="s">
        <v>677</v>
      </c>
      <c r="G154" s="40" t="s">
        <v>735</v>
      </c>
      <c r="H154" s="37">
        <v>4003800000</v>
      </c>
      <c r="I154" s="66" t="s">
        <v>49</v>
      </c>
      <c r="J154" s="37">
        <v>4003800000</v>
      </c>
      <c r="K154" s="37" t="s">
        <v>938</v>
      </c>
      <c r="L154" s="213" t="s">
        <v>609</v>
      </c>
      <c r="M154" s="60" t="s">
        <v>51</v>
      </c>
      <c r="N154" s="32" t="s">
        <v>757</v>
      </c>
      <c r="O154" s="61" t="s">
        <v>53</v>
      </c>
    </row>
    <row r="155" spans="1:15">
      <c r="A155" s="211">
        <v>152</v>
      </c>
      <c r="B155" s="214" t="s">
        <v>45</v>
      </c>
      <c r="C155" s="28" t="s">
        <v>46</v>
      </c>
      <c r="D155" s="32" t="s">
        <v>558</v>
      </c>
      <c r="E155" s="32" t="s">
        <v>620</v>
      </c>
      <c r="F155" s="32" t="s">
        <v>678</v>
      </c>
      <c r="G155" s="40" t="s">
        <v>735</v>
      </c>
      <c r="H155" s="37">
        <v>1035000</v>
      </c>
      <c r="I155" s="66" t="s">
        <v>49</v>
      </c>
      <c r="J155" s="37"/>
      <c r="K155" s="37" t="s">
        <v>939</v>
      </c>
      <c r="L155" s="213" t="s">
        <v>609</v>
      </c>
      <c r="M155" s="60" t="s">
        <v>51</v>
      </c>
      <c r="N155" s="32" t="s">
        <v>761</v>
      </c>
      <c r="O155" s="61" t="s">
        <v>53</v>
      </c>
    </row>
    <row r="156" spans="1:15">
      <c r="A156" s="211">
        <v>153</v>
      </c>
      <c r="B156" s="214" t="s">
        <v>45</v>
      </c>
      <c r="C156" s="28" t="s">
        <v>46</v>
      </c>
      <c r="D156" s="32" t="s">
        <v>559</v>
      </c>
      <c r="E156" s="32" t="s">
        <v>621</v>
      </c>
      <c r="F156" s="32" t="s">
        <v>679</v>
      </c>
      <c r="G156" s="40" t="s">
        <v>735</v>
      </c>
      <c r="H156" s="37">
        <v>28500000</v>
      </c>
      <c r="I156" s="66" t="s">
        <v>49</v>
      </c>
      <c r="J156" s="37"/>
      <c r="K156" s="37" t="s">
        <v>940</v>
      </c>
      <c r="L156" s="213" t="s">
        <v>609</v>
      </c>
      <c r="M156" s="60" t="s">
        <v>51</v>
      </c>
      <c r="N156" s="32" t="s">
        <v>759</v>
      </c>
      <c r="O156" s="61" t="s">
        <v>53</v>
      </c>
    </row>
    <row r="157" spans="1:15">
      <c r="A157" s="211">
        <v>154</v>
      </c>
      <c r="B157" s="214" t="s">
        <v>45</v>
      </c>
      <c r="C157" s="28" t="s">
        <v>46</v>
      </c>
      <c r="D157" s="32" t="s">
        <v>560</v>
      </c>
      <c r="E157" s="32" t="s">
        <v>622</v>
      </c>
      <c r="F157" s="32" t="s">
        <v>680</v>
      </c>
      <c r="G157" s="40" t="s">
        <v>736</v>
      </c>
      <c r="H157" s="37">
        <v>311109253.63</v>
      </c>
      <c r="I157" s="66" t="s">
        <v>49</v>
      </c>
      <c r="J157" s="37"/>
      <c r="K157" s="37" t="s">
        <v>941</v>
      </c>
      <c r="L157" s="213" t="s">
        <v>609</v>
      </c>
      <c r="M157" s="60" t="s">
        <v>51</v>
      </c>
      <c r="N157" s="32" t="s">
        <v>762</v>
      </c>
      <c r="O157" s="61" t="s">
        <v>53</v>
      </c>
    </row>
    <row r="158" spans="1:15">
      <c r="A158" s="211">
        <v>155</v>
      </c>
      <c r="B158" s="214" t="s">
        <v>45</v>
      </c>
      <c r="C158" s="28" t="s">
        <v>46</v>
      </c>
      <c r="D158" s="32" t="s">
        <v>561</v>
      </c>
      <c r="E158" s="32" t="s">
        <v>623</v>
      </c>
      <c r="F158" s="32" t="s">
        <v>681</v>
      </c>
      <c r="G158" s="40" t="s">
        <v>736</v>
      </c>
      <c r="H158" s="37">
        <v>12000000</v>
      </c>
      <c r="I158" s="66" t="s">
        <v>49</v>
      </c>
      <c r="J158" s="37"/>
      <c r="K158" s="37" t="s">
        <v>942</v>
      </c>
      <c r="L158" s="213" t="s">
        <v>609</v>
      </c>
      <c r="M158" s="60" t="s">
        <v>51</v>
      </c>
      <c r="N158" s="32" t="s">
        <v>759</v>
      </c>
      <c r="O158" s="61" t="s">
        <v>53</v>
      </c>
    </row>
    <row r="159" spans="1:15">
      <c r="A159" s="211">
        <v>156</v>
      </c>
      <c r="B159" s="214" t="s">
        <v>45</v>
      </c>
      <c r="C159" s="28" t="s">
        <v>46</v>
      </c>
      <c r="D159" s="32" t="s">
        <v>562</v>
      </c>
      <c r="E159" s="32" t="s">
        <v>624</v>
      </c>
      <c r="F159" s="32" t="s">
        <v>682</v>
      </c>
      <c r="G159" s="40" t="s">
        <v>736</v>
      </c>
      <c r="H159" s="37">
        <v>85000000</v>
      </c>
      <c r="I159" s="66" t="s">
        <v>49</v>
      </c>
      <c r="J159" s="37"/>
      <c r="K159" s="37" t="s">
        <v>943</v>
      </c>
      <c r="L159" s="213" t="s">
        <v>609</v>
      </c>
      <c r="M159" s="60" t="s">
        <v>51</v>
      </c>
      <c r="N159" s="32" t="s">
        <v>763</v>
      </c>
      <c r="O159" s="61" t="s">
        <v>53</v>
      </c>
    </row>
    <row r="160" spans="1:15">
      <c r="A160" s="211">
        <v>157</v>
      </c>
      <c r="B160" s="214" t="s">
        <v>45</v>
      </c>
      <c r="C160" s="28" t="s">
        <v>46</v>
      </c>
      <c r="D160" s="32" t="s">
        <v>552</v>
      </c>
      <c r="E160" s="32" t="s">
        <v>614</v>
      </c>
      <c r="F160" s="32" t="s">
        <v>683</v>
      </c>
      <c r="G160" s="40" t="s">
        <v>502</v>
      </c>
      <c r="H160" s="37">
        <v>1284030000</v>
      </c>
      <c r="I160" s="66" t="s">
        <v>49</v>
      </c>
      <c r="J160" s="37"/>
      <c r="K160" s="37" t="s">
        <v>944</v>
      </c>
      <c r="L160" s="213" t="s">
        <v>609</v>
      </c>
      <c r="M160" s="60" t="s">
        <v>51</v>
      </c>
      <c r="N160" s="32" t="s">
        <v>764</v>
      </c>
      <c r="O160" s="61" t="s">
        <v>53</v>
      </c>
    </row>
    <row r="161" spans="1:15">
      <c r="A161" s="211">
        <v>158</v>
      </c>
      <c r="B161" s="214" t="s">
        <v>45</v>
      </c>
      <c r="C161" s="28" t="s">
        <v>46</v>
      </c>
      <c r="D161" s="32" t="s">
        <v>558</v>
      </c>
      <c r="E161" s="32" t="s">
        <v>620</v>
      </c>
      <c r="F161" s="32" t="s">
        <v>684</v>
      </c>
      <c r="G161" s="40" t="s">
        <v>502</v>
      </c>
      <c r="H161" s="37">
        <v>0</v>
      </c>
      <c r="I161" s="66" t="s">
        <v>49</v>
      </c>
      <c r="J161" s="37" t="s">
        <v>639</v>
      </c>
      <c r="K161" s="37" t="s">
        <v>945</v>
      </c>
      <c r="L161" s="213" t="s">
        <v>609</v>
      </c>
      <c r="M161" s="60" t="s">
        <v>51</v>
      </c>
      <c r="N161" s="32" t="s">
        <v>765</v>
      </c>
      <c r="O161" s="61" t="s">
        <v>53</v>
      </c>
    </row>
    <row r="162" spans="1:15">
      <c r="A162" s="211">
        <v>159</v>
      </c>
      <c r="B162" s="214" t="s">
        <v>45</v>
      </c>
      <c r="C162" s="28" t="s">
        <v>46</v>
      </c>
      <c r="D162" s="32" t="s">
        <v>563</v>
      </c>
      <c r="E162" s="32" t="s">
        <v>625</v>
      </c>
      <c r="F162" s="32" t="s">
        <v>685</v>
      </c>
      <c r="G162" s="40" t="s">
        <v>737</v>
      </c>
      <c r="H162" s="37">
        <v>20000000</v>
      </c>
      <c r="I162" s="66" t="s">
        <v>49</v>
      </c>
      <c r="J162" s="37">
        <v>20000000</v>
      </c>
      <c r="K162" s="37" t="s">
        <v>946</v>
      </c>
      <c r="L162" s="213" t="s">
        <v>609</v>
      </c>
      <c r="M162" s="60" t="s">
        <v>51</v>
      </c>
      <c r="N162" s="32" t="s">
        <v>766</v>
      </c>
      <c r="O162" s="61" t="s">
        <v>53</v>
      </c>
    </row>
    <row r="163" spans="1:15">
      <c r="A163" s="211">
        <v>160</v>
      </c>
      <c r="B163" s="214" t="s">
        <v>45</v>
      </c>
      <c r="C163" s="28" t="s">
        <v>46</v>
      </c>
      <c r="D163" s="32" t="s">
        <v>564</v>
      </c>
      <c r="E163" s="32" t="s">
        <v>626</v>
      </c>
      <c r="F163" s="32" t="s">
        <v>686</v>
      </c>
      <c r="G163" s="40" t="s">
        <v>737</v>
      </c>
      <c r="H163" s="37">
        <v>10080000</v>
      </c>
      <c r="I163" s="66" t="s">
        <v>49</v>
      </c>
      <c r="J163" s="37">
        <v>10080000</v>
      </c>
      <c r="K163" s="37" t="s">
        <v>947</v>
      </c>
      <c r="L163" s="213" t="s">
        <v>609</v>
      </c>
      <c r="M163" s="60" t="s">
        <v>51</v>
      </c>
      <c r="N163" s="32" t="s">
        <v>766</v>
      </c>
      <c r="O163" s="61" t="s">
        <v>53</v>
      </c>
    </row>
    <row r="164" spans="1:15">
      <c r="A164" s="211">
        <v>161</v>
      </c>
      <c r="B164" s="214" t="s">
        <v>45</v>
      </c>
      <c r="C164" s="28" t="s">
        <v>46</v>
      </c>
      <c r="D164" s="32" t="s">
        <v>565</v>
      </c>
      <c r="E164" s="32" t="s">
        <v>627</v>
      </c>
      <c r="F164" s="32" t="s">
        <v>687</v>
      </c>
      <c r="G164" s="40" t="s">
        <v>737</v>
      </c>
      <c r="H164" s="37">
        <v>252000000</v>
      </c>
      <c r="I164" s="66" t="s">
        <v>49</v>
      </c>
      <c r="J164" s="37">
        <v>252000000</v>
      </c>
      <c r="K164" s="37" t="s">
        <v>948</v>
      </c>
      <c r="L164" s="213" t="s">
        <v>609</v>
      </c>
      <c r="M164" s="60" t="s">
        <v>51</v>
      </c>
      <c r="N164" s="32" t="s">
        <v>766</v>
      </c>
      <c r="O164" s="61" t="s">
        <v>53</v>
      </c>
    </row>
    <row r="165" spans="1:15">
      <c r="A165" s="211">
        <v>162</v>
      </c>
      <c r="B165" s="214" t="s">
        <v>45</v>
      </c>
      <c r="C165" s="28" t="s">
        <v>46</v>
      </c>
      <c r="D165" s="32" t="s">
        <v>566</v>
      </c>
      <c r="E165" s="32" t="s">
        <v>628</v>
      </c>
      <c r="F165" s="32" t="s">
        <v>688</v>
      </c>
      <c r="G165" s="40" t="s">
        <v>737</v>
      </c>
      <c r="H165" s="37">
        <v>19997824</v>
      </c>
      <c r="I165" s="66" t="s">
        <v>49</v>
      </c>
      <c r="J165" s="37">
        <v>19997824</v>
      </c>
      <c r="K165" s="37" t="s">
        <v>949</v>
      </c>
      <c r="L165" s="213" t="s">
        <v>609</v>
      </c>
      <c r="M165" s="60" t="s">
        <v>51</v>
      </c>
      <c r="N165" s="32" t="s">
        <v>757</v>
      </c>
      <c r="O165" s="61" t="s">
        <v>53</v>
      </c>
    </row>
    <row r="166" spans="1:15">
      <c r="A166" s="211">
        <v>163</v>
      </c>
      <c r="B166" s="214" t="s">
        <v>45</v>
      </c>
      <c r="C166" s="28" t="s">
        <v>46</v>
      </c>
      <c r="D166" s="32" t="s">
        <v>567</v>
      </c>
      <c r="E166" s="32" t="s">
        <v>629</v>
      </c>
      <c r="F166" s="32" t="s">
        <v>689</v>
      </c>
      <c r="G166" s="40" t="s">
        <v>361</v>
      </c>
      <c r="H166" s="37">
        <v>19600000</v>
      </c>
      <c r="I166" s="66" t="s">
        <v>49</v>
      </c>
      <c r="J166" s="37">
        <v>19600000</v>
      </c>
      <c r="K166" s="37" t="s">
        <v>950</v>
      </c>
      <c r="L166" s="213" t="s">
        <v>609</v>
      </c>
      <c r="M166" s="60" t="s">
        <v>51</v>
      </c>
      <c r="N166" s="32" t="s">
        <v>766</v>
      </c>
      <c r="O166" s="61" t="s">
        <v>53</v>
      </c>
    </row>
    <row r="167" spans="1:15">
      <c r="A167" s="211">
        <v>164</v>
      </c>
      <c r="B167" s="214" t="s">
        <v>45</v>
      </c>
      <c r="C167" s="28" t="s">
        <v>46</v>
      </c>
      <c r="D167" s="32" t="s">
        <v>568</v>
      </c>
      <c r="E167" s="32" t="s">
        <v>630</v>
      </c>
      <c r="F167" s="32" t="s">
        <v>690</v>
      </c>
      <c r="G167" s="40" t="s">
        <v>361</v>
      </c>
      <c r="H167" s="37">
        <v>90720000</v>
      </c>
      <c r="I167" s="66" t="s">
        <v>49</v>
      </c>
      <c r="J167" s="37">
        <v>90720000</v>
      </c>
      <c r="K167" s="37" t="s">
        <v>951</v>
      </c>
      <c r="L167" s="213" t="s">
        <v>609</v>
      </c>
      <c r="M167" s="60" t="s">
        <v>51</v>
      </c>
      <c r="N167" s="32" t="s">
        <v>766</v>
      </c>
      <c r="O167" s="61" t="s">
        <v>53</v>
      </c>
    </row>
    <row r="168" spans="1:15">
      <c r="A168" s="211">
        <v>165</v>
      </c>
      <c r="B168" s="214" t="s">
        <v>45</v>
      </c>
      <c r="C168" s="28" t="s">
        <v>46</v>
      </c>
      <c r="D168" s="32" t="s">
        <v>569</v>
      </c>
      <c r="E168" s="32" t="s">
        <v>631</v>
      </c>
      <c r="F168" s="32" t="s">
        <v>691</v>
      </c>
      <c r="G168" s="40" t="s">
        <v>738</v>
      </c>
      <c r="H168" s="37">
        <v>216000000</v>
      </c>
      <c r="I168" s="66" t="s">
        <v>49</v>
      </c>
      <c r="J168" s="37">
        <v>216000000</v>
      </c>
      <c r="K168" s="37" t="s">
        <v>952</v>
      </c>
      <c r="L168" s="213" t="s">
        <v>609</v>
      </c>
      <c r="M168" s="60" t="s">
        <v>51</v>
      </c>
      <c r="N168" s="32" t="s">
        <v>767</v>
      </c>
      <c r="O168" s="61" t="s">
        <v>53</v>
      </c>
    </row>
    <row r="169" spans="1:15">
      <c r="A169" s="211">
        <v>166</v>
      </c>
      <c r="B169" s="214" t="s">
        <v>45</v>
      </c>
      <c r="C169" s="28" t="s">
        <v>46</v>
      </c>
      <c r="D169" s="32" t="s">
        <v>570</v>
      </c>
      <c r="E169" s="32" t="s">
        <v>632</v>
      </c>
      <c r="F169" s="32" t="s">
        <v>692</v>
      </c>
      <c r="G169" s="40" t="s">
        <v>739</v>
      </c>
      <c r="H169" s="37">
        <v>329840</v>
      </c>
      <c r="I169" s="66" t="s">
        <v>49</v>
      </c>
      <c r="J169" s="37">
        <v>329840</v>
      </c>
      <c r="K169" s="37" t="s">
        <v>953</v>
      </c>
      <c r="L169" s="213" t="s">
        <v>609</v>
      </c>
      <c r="M169" s="60" t="s">
        <v>51</v>
      </c>
      <c r="N169" s="32" t="s">
        <v>768</v>
      </c>
      <c r="O169" s="61" t="s">
        <v>53</v>
      </c>
    </row>
    <row r="170" spans="1:15">
      <c r="A170" s="211">
        <v>167</v>
      </c>
      <c r="B170" s="214" t="s">
        <v>45</v>
      </c>
      <c r="C170" s="28" t="s">
        <v>46</v>
      </c>
      <c r="D170" s="32" t="s">
        <v>571</v>
      </c>
      <c r="E170" s="32" t="s">
        <v>633</v>
      </c>
      <c r="F170" s="32" t="s">
        <v>693</v>
      </c>
      <c r="G170" s="40" t="s">
        <v>739</v>
      </c>
      <c r="H170" s="37">
        <v>70000000</v>
      </c>
      <c r="I170" s="66" t="s">
        <v>49</v>
      </c>
      <c r="J170" s="37"/>
      <c r="K170" s="37" t="s">
        <v>954</v>
      </c>
      <c r="L170" s="213" t="s">
        <v>609</v>
      </c>
      <c r="M170" s="60" t="s">
        <v>51</v>
      </c>
      <c r="N170" s="32" t="s">
        <v>769</v>
      </c>
      <c r="O170" s="61" t="s">
        <v>53</v>
      </c>
    </row>
    <row r="171" spans="1:15">
      <c r="A171" s="211">
        <v>168</v>
      </c>
      <c r="B171" s="214" t="s">
        <v>45</v>
      </c>
      <c r="C171" s="28" t="s">
        <v>46</v>
      </c>
      <c r="D171" s="32" t="s">
        <v>572</v>
      </c>
      <c r="E171" s="32" t="s">
        <v>634</v>
      </c>
      <c r="F171" s="32" t="s">
        <v>694</v>
      </c>
      <c r="G171" s="40" t="s">
        <v>739</v>
      </c>
      <c r="H171" s="37">
        <v>600000000</v>
      </c>
      <c r="I171" s="66" t="s">
        <v>49</v>
      </c>
      <c r="J171" s="37">
        <v>600000000</v>
      </c>
      <c r="K171" s="37" t="s">
        <v>955</v>
      </c>
      <c r="L171" s="213" t="s">
        <v>609</v>
      </c>
      <c r="M171" s="60" t="s">
        <v>51</v>
      </c>
      <c r="N171" s="32" t="s">
        <v>770</v>
      </c>
      <c r="O171" s="61" t="s">
        <v>53</v>
      </c>
    </row>
    <row r="172" spans="1:15">
      <c r="A172" s="211">
        <v>169</v>
      </c>
      <c r="B172" s="214" t="s">
        <v>45</v>
      </c>
      <c r="C172" s="28" t="s">
        <v>46</v>
      </c>
      <c r="D172" s="32" t="s">
        <v>573</v>
      </c>
      <c r="E172" s="32" t="s">
        <v>635</v>
      </c>
      <c r="F172" s="32" t="s">
        <v>695</v>
      </c>
      <c r="G172" s="40" t="s">
        <v>357</v>
      </c>
      <c r="H172" s="37">
        <v>168000</v>
      </c>
      <c r="I172" s="66" t="s">
        <v>49</v>
      </c>
      <c r="J172" s="37">
        <v>168000</v>
      </c>
      <c r="K172" s="37" t="s">
        <v>956</v>
      </c>
      <c r="L172" s="213" t="s">
        <v>609</v>
      </c>
      <c r="M172" s="60" t="s">
        <v>51</v>
      </c>
      <c r="N172" s="32" t="s">
        <v>771</v>
      </c>
      <c r="O172" s="61" t="s">
        <v>53</v>
      </c>
    </row>
    <row r="173" spans="1:15">
      <c r="A173" s="211">
        <v>170</v>
      </c>
      <c r="B173" s="214" t="s">
        <v>45</v>
      </c>
      <c r="C173" s="28" t="s">
        <v>46</v>
      </c>
      <c r="D173" s="32" t="s">
        <v>574</v>
      </c>
      <c r="E173" s="32" t="s">
        <v>636</v>
      </c>
      <c r="F173" s="32" t="s">
        <v>696</v>
      </c>
      <c r="G173" s="40" t="s">
        <v>356</v>
      </c>
      <c r="H173" s="37">
        <v>0</v>
      </c>
      <c r="I173" s="66" t="s">
        <v>49</v>
      </c>
      <c r="J173" s="37" t="s">
        <v>639</v>
      </c>
      <c r="K173" s="37" t="s">
        <v>957</v>
      </c>
      <c r="L173" s="213" t="s">
        <v>609</v>
      </c>
      <c r="M173" s="60" t="s">
        <v>51</v>
      </c>
      <c r="N173" s="32" t="s">
        <v>772</v>
      </c>
      <c r="O173" s="61" t="s">
        <v>53</v>
      </c>
    </row>
    <row r="174" spans="1:15">
      <c r="A174" s="211">
        <v>171</v>
      </c>
      <c r="B174" s="214" t="s">
        <v>45</v>
      </c>
      <c r="C174" s="28" t="s">
        <v>46</v>
      </c>
      <c r="D174" s="32" t="s">
        <v>558</v>
      </c>
      <c r="E174" s="32" t="s">
        <v>620</v>
      </c>
      <c r="F174" s="32" t="s">
        <v>697</v>
      </c>
      <c r="G174" s="40" t="s">
        <v>740</v>
      </c>
      <c r="H174" s="37">
        <v>2206808</v>
      </c>
      <c r="I174" s="66" t="s">
        <v>49</v>
      </c>
      <c r="J174" s="37"/>
      <c r="K174" s="37" t="s">
        <v>958</v>
      </c>
      <c r="L174" s="213" t="s">
        <v>609</v>
      </c>
      <c r="M174" s="60" t="s">
        <v>51</v>
      </c>
      <c r="N174" s="32" t="s">
        <v>773</v>
      </c>
      <c r="O174" s="61" t="s">
        <v>53</v>
      </c>
    </row>
    <row r="175" spans="1:15">
      <c r="A175" s="211">
        <v>172</v>
      </c>
      <c r="B175" s="214" t="s">
        <v>45</v>
      </c>
      <c r="C175" s="28" t="s">
        <v>46</v>
      </c>
      <c r="D175" s="32" t="s">
        <v>558</v>
      </c>
      <c r="E175" s="32" t="s">
        <v>620</v>
      </c>
      <c r="F175" s="32" t="s">
        <v>698</v>
      </c>
      <c r="G175" s="40" t="s">
        <v>740</v>
      </c>
      <c r="H175" s="37">
        <v>1962000</v>
      </c>
      <c r="I175" s="66" t="s">
        <v>49</v>
      </c>
      <c r="J175" s="37"/>
      <c r="K175" s="37" t="s">
        <v>959</v>
      </c>
      <c r="L175" s="213" t="s">
        <v>609</v>
      </c>
      <c r="M175" s="60" t="s">
        <v>51</v>
      </c>
      <c r="N175" s="32" t="s">
        <v>774</v>
      </c>
      <c r="O175" s="61" t="s">
        <v>53</v>
      </c>
    </row>
    <row r="176" spans="1:15">
      <c r="A176" s="211">
        <v>173</v>
      </c>
      <c r="B176" s="214" t="s">
        <v>45</v>
      </c>
      <c r="C176" s="28" t="s">
        <v>46</v>
      </c>
      <c r="D176" s="32" t="s">
        <v>575</v>
      </c>
      <c r="E176" s="32" t="s">
        <v>637</v>
      </c>
      <c r="F176" s="32" t="s">
        <v>699</v>
      </c>
      <c r="G176" s="40" t="s">
        <v>740</v>
      </c>
      <c r="H176" s="37">
        <v>32340000</v>
      </c>
      <c r="I176" s="66" t="s">
        <v>49</v>
      </c>
      <c r="J176" s="37">
        <v>32340000</v>
      </c>
      <c r="K176" s="37" t="s">
        <v>960</v>
      </c>
      <c r="L176" s="213" t="s">
        <v>609</v>
      </c>
      <c r="M176" s="60" t="s">
        <v>51</v>
      </c>
      <c r="N176" s="32" t="s">
        <v>775</v>
      </c>
      <c r="O176" s="61" t="s">
        <v>53</v>
      </c>
    </row>
    <row r="177" spans="1:15">
      <c r="A177" s="211">
        <v>174</v>
      </c>
      <c r="B177" s="214" t="s">
        <v>45</v>
      </c>
      <c r="C177" s="28" t="s">
        <v>46</v>
      </c>
      <c r="D177" s="32" t="s">
        <v>576</v>
      </c>
      <c r="E177" s="32" t="s">
        <v>638</v>
      </c>
      <c r="F177" s="32" t="s">
        <v>700</v>
      </c>
      <c r="G177" s="40" t="s">
        <v>740</v>
      </c>
      <c r="H177" s="37">
        <v>160000000</v>
      </c>
      <c r="I177" s="66" t="s">
        <v>49</v>
      </c>
      <c r="J177" s="37">
        <v>160000000</v>
      </c>
      <c r="K177" s="37" t="s">
        <v>961</v>
      </c>
      <c r="L177" s="213" t="s">
        <v>609</v>
      </c>
      <c r="M177" s="60" t="s">
        <v>51</v>
      </c>
      <c r="N177" s="32" t="s">
        <v>766</v>
      </c>
      <c r="O177" s="61" t="s">
        <v>53</v>
      </c>
    </row>
    <row r="178" spans="1:15">
      <c r="A178" s="211">
        <v>175</v>
      </c>
      <c r="B178" s="214" t="s">
        <v>45</v>
      </c>
      <c r="C178" s="28" t="s">
        <v>46</v>
      </c>
      <c r="D178" s="32" t="s">
        <v>577</v>
      </c>
      <c r="E178" s="32" t="s">
        <v>639</v>
      </c>
      <c r="F178" s="32" t="s">
        <v>701</v>
      </c>
      <c r="G178" s="40" t="s">
        <v>740</v>
      </c>
      <c r="H178" s="37">
        <v>46063150</v>
      </c>
      <c r="I178" s="66" t="s">
        <v>2588</v>
      </c>
      <c r="J178" s="37">
        <v>46063150</v>
      </c>
      <c r="K178" s="37" t="s">
        <v>962</v>
      </c>
      <c r="L178" s="213" t="s">
        <v>609</v>
      </c>
      <c r="M178" s="60" t="s">
        <v>51</v>
      </c>
      <c r="N178" s="32" t="s">
        <v>776</v>
      </c>
      <c r="O178" s="61" t="s">
        <v>53</v>
      </c>
    </row>
    <row r="179" spans="1:15">
      <c r="A179" s="211">
        <v>176</v>
      </c>
      <c r="B179" s="214" t="s">
        <v>45</v>
      </c>
      <c r="C179" s="28" t="s">
        <v>46</v>
      </c>
      <c r="D179" s="32" t="s">
        <v>578</v>
      </c>
      <c r="E179" s="32" t="s">
        <v>640</v>
      </c>
      <c r="F179" s="32" t="s">
        <v>702</v>
      </c>
      <c r="G179" s="40" t="s">
        <v>498</v>
      </c>
      <c r="H179" s="37">
        <v>29179200</v>
      </c>
      <c r="I179" s="66" t="s">
        <v>49</v>
      </c>
      <c r="J179" s="37">
        <v>29179200</v>
      </c>
      <c r="K179" s="37" t="s">
        <v>963</v>
      </c>
      <c r="L179" s="213" t="s">
        <v>609</v>
      </c>
      <c r="M179" s="60" t="s">
        <v>51</v>
      </c>
      <c r="N179" s="32" t="s">
        <v>777</v>
      </c>
      <c r="O179" s="61" t="s">
        <v>53</v>
      </c>
    </row>
    <row r="180" spans="1:15">
      <c r="A180" s="211">
        <v>177</v>
      </c>
      <c r="B180" s="214" t="s">
        <v>45</v>
      </c>
      <c r="C180" s="28" t="s">
        <v>46</v>
      </c>
      <c r="D180" s="32" t="s">
        <v>579</v>
      </c>
      <c r="E180" s="32" t="s">
        <v>641</v>
      </c>
      <c r="F180" s="32" t="s">
        <v>703</v>
      </c>
      <c r="G180" s="40" t="s">
        <v>498</v>
      </c>
      <c r="H180" s="37">
        <v>30397500</v>
      </c>
      <c r="I180" s="66" t="s">
        <v>49</v>
      </c>
      <c r="J180" s="37">
        <v>30397500</v>
      </c>
      <c r="K180" s="37" t="s">
        <v>964</v>
      </c>
      <c r="L180" s="213" t="s">
        <v>609</v>
      </c>
      <c r="M180" s="60" t="s">
        <v>51</v>
      </c>
      <c r="N180" s="32" t="s">
        <v>778</v>
      </c>
      <c r="O180" s="61" t="s">
        <v>53</v>
      </c>
    </row>
    <row r="181" spans="1:15">
      <c r="A181" s="211">
        <v>178</v>
      </c>
      <c r="B181" s="214" t="s">
        <v>45</v>
      </c>
      <c r="C181" s="28" t="s">
        <v>46</v>
      </c>
      <c r="D181" s="32" t="s">
        <v>580</v>
      </c>
      <c r="E181" s="32" t="s">
        <v>642</v>
      </c>
      <c r="F181" s="32" t="s">
        <v>704</v>
      </c>
      <c r="G181" s="40" t="s">
        <v>741</v>
      </c>
      <c r="H181" s="37">
        <v>12652160</v>
      </c>
      <c r="I181" s="66" t="s">
        <v>49</v>
      </c>
      <c r="J181" s="37">
        <v>12652160</v>
      </c>
      <c r="K181" s="37" t="s">
        <v>965</v>
      </c>
      <c r="L181" s="213" t="s">
        <v>609</v>
      </c>
      <c r="M181" s="60" t="s">
        <v>51</v>
      </c>
      <c r="N181" s="32" t="s">
        <v>779</v>
      </c>
      <c r="O181" s="61" t="s">
        <v>53</v>
      </c>
    </row>
    <row r="182" spans="1:15">
      <c r="A182" s="211">
        <v>179</v>
      </c>
      <c r="B182" s="214" t="s">
        <v>45</v>
      </c>
      <c r="C182" s="28" t="s">
        <v>46</v>
      </c>
      <c r="D182" s="32" t="s">
        <v>581</v>
      </c>
      <c r="E182" s="32" t="s">
        <v>643</v>
      </c>
      <c r="F182" s="32" t="s">
        <v>682</v>
      </c>
      <c r="G182" s="40" t="s">
        <v>742</v>
      </c>
      <c r="H182" s="37">
        <v>750000</v>
      </c>
      <c r="I182" s="66" t="s">
        <v>49</v>
      </c>
      <c r="J182" s="37">
        <v>750000</v>
      </c>
      <c r="K182" s="37" t="s">
        <v>966</v>
      </c>
      <c r="L182" s="213" t="s">
        <v>609</v>
      </c>
      <c r="M182" s="60" t="s">
        <v>51</v>
      </c>
      <c r="N182" s="32" t="s">
        <v>763</v>
      </c>
      <c r="O182" s="61" t="s">
        <v>53</v>
      </c>
    </row>
    <row r="183" spans="1:15">
      <c r="A183" s="211">
        <v>180</v>
      </c>
      <c r="B183" s="214" t="s">
        <v>45</v>
      </c>
      <c r="C183" s="28" t="s">
        <v>46</v>
      </c>
      <c r="D183" s="32" t="s">
        <v>582</v>
      </c>
      <c r="E183" s="32" t="s">
        <v>644</v>
      </c>
      <c r="F183" s="32" t="s">
        <v>676</v>
      </c>
      <c r="G183" s="40" t="s">
        <v>743</v>
      </c>
      <c r="H183" s="37">
        <v>378000000</v>
      </c>
      <c r="I183" s="66" t="s">
        <v>49</v>
      </c>
      <c r="J183" s="37">
        <v>378000000</v>
      </c>
      <c r="K183" s="37" t="s">
        <v>967</v>
      </c>
      <c r="L183" s="213" t="s">
        <v>609</v>
      </c>
      <c r="M183" s="60" t="s">
        <v>51</v>
      </c>
      <c r="N183" s="32" t="s">
        <v>770</v>
      </c>
      <c r="O183" s="61" t="s">
        <v>53</v>
      </c>
    </row>
    <row r="184" spans="1:15">
      <c r="A184" s="211">
        <v>181</v>
      </c>
      <c r="B184" s="214" t="s">
        <v>45</v>
      </c>
      <c r="C184" s="28" t="s">
        <v>46</v>
      </c>
      <c r="D184" s="32" t="s">
        <v>583</v>
      </c>
      <c r="E184" s="32" t="s">
        <v>645</v>
      </c>
      <c r="F184" s="32" t="s">
        <v>705</v>
      </c>
      <c r="G184" s="40" t="s">
        <v>744</v>
      </c>
      <c r="H184" s="37">
        <v>170000000</v>
      </c>
      <c r="I184" s="66" t="s">
        <v>49</v>
      </c>
      <c r="J184" s="37">
        <v>170000000</v>
      </c>
      <c r="K184" s="37" t="s">
        <v>968</v>
      </c>
      <c r="L184" s="213" t="s">
        <v>609</v>
      </c>
      <c r="M184" s="60" t="s">
        <v>51</v>
      </c>
      <c r="N184" s="32" t="s">
        <v>779</v>
      </c>
      <c r="O184" s="61" t="s">
        <v>53</v>
      </c>
    </row>
    <row r="185" spans="1:15">
      <c r="A185" s="211">
        <v>182</v>
      </c>
      <c r="B185" s="214" t="s">
        <v>45</v>
      </c>
      <c r="C185" s="28" t="s">
        <v>46</v>
      </c>
      <c r="D185" s="32" t="s">
        <v>584</v>
      </c>
      <c r="E185" s="32" t="s">
        <v>646</v>
      </c>
      <c r="F185" s="32" t="s">
        <v>706</v>
      </c>
      <c r="G185" s="40" t="s">
        <v>745</v>
      </c>
      <c r="H185" s="37">
        <v>252000000</v>
      </c>
      <c r="I185" s="66" t="s">
        <v>49</v>
      </c>
      <c r="J185" s="37">
        <v>252000000</v>
      </c>
      <c r="K185" s="37" t="s">
        <v>969</v>
      </c>
      <c r="L185" s="213" t="s">
        <v>609</v>
      </c>
      <c r="M185" s="60" t="s">
        <v>51</v>
      </c>
      <c r="N185" s="32" t="s">
        <v>766</v>
      </c>
      <c r="O185" s="61" t="s">
        <v>53</v>
      </c>
    </row>
    <row r="186" spans="1:15">
      <c r="A186" s="211">
        <v>183</v>
      </c>
      <c r="B186" s="214" t="s">
        <v>45</v>
      </c>
      <c r="C186" s="28" t="s">
        <v>46</v>
      </c>
      <c r="D186" s="32" t="s">
        <v>585</v>
      </c>
      <c r="E186" s="32" t="s">
        <v>647</v>
      </c>
      <c r="F186" s="32" t="s">
        <v>707</v>
      </c>
      <c r="G186" s="40" t="s">
        <v>348</v>
      </c>
      <c r="H186" s="37">
        <v>37500000</v>
      </c>
      <c r="I186" s="66" t="s">
        <v>49</v>
      </c>
      <c r="J186" s="37">
        <v>37500000</v>
      </c>
      <c r="K186" s="37" t="s">
        <v>970</v>
      </c>
      <c r="L186" s="213" t="s">
        <v>609</v>
      </c>
      <c r="M186" s="60" t="s">
        <v>51</v>
      </c>
      <c r="N186" s="32" t="s">
        <v>779</v>
      </c>
      <c r="O186" s="61" t="s">
        <v>53</v>
      </c>
    </row>
    <row r="187" spans="1:15">
      <c r="A187" s="211">
        <v>184</v>
      </c>
      <c r="B187" s="214" t="s">
        <v>45</v>
      </c>
      <c r="C187" s="28" t="s">
        <v>46</v>
      </c>
      <c r="D187" s="32" t="s">
        <v>586</v>
      </c>
      <c r="E187" s="32" t="s">
        <v>648</v>
      </c>
      <c r="F187" s="32" t="s">
        <v>708</v>
      </c>
      <c r="G187" s="40" t="s">
        <v>348</v>
      </c>
      <c r="H187" s="37">
        <v>49280000</v>
      </c>
      <c r="I187" s="66" t="s">
        <v>49</v>
      </c>
      <c r="J187" s="37">
        <v>49280000</v>
      </c>
      <c r="K187" s="37" t="s">
        <v>971</v>
      </c>
      <c r="L187" s="213" t="s">
        <v>609</v>
      </c>
      <c r="M187" s="60" t="s">
        <v>51</v>
      </c>
      <c r="N187" s="32" t="s">
        <v>759</v>
      </c>
      <c r="O187" s="61" t="s">
        <v>53</v>
      </c>
    </row>
    <row r="188" spans="1:15">
      <c r="A188" s="211">
        <v>185</v>
      </c>
      <c r="B188" s="214" t="s">
        <v>45</v>
      </c>
      <c r="C188" s="28" t="s">
        <v>46</v>
      </c>
      <c r="D188" s="32" t="s">
        <v>583</v>
      </c>
      <c r="E188" s="32" t="s">
        <v>645</v>
      </c>
      <c r="F188" s="32" t="s">
        <v>709</v>
      </c>
      <c r="G188" s="40" t="s">
        <v>348</v>
      </c>
      <c r="H188" s="37">
        <v>350000000</v>
      </c>
      <c r="I188" s="66" t="s">
        <v>49</v>
      </c>
      <c r="J188" s="37">
        <v>350000000</v>
      </c>
      <c r="K188" s="37" t="s">
        <v>972</v>
      </c>
      <c r="L188" s="213" t="s">
        <v>609</v>
      </c>
      <c r="M188" s="60" t="s">
        <v>51</v>
      </c>
      <c r="N188" s="32" t="s">
        <v>780</v>
      </c>
      <c r="O188" s="61" t="s">
        <v>53</v>
      </c>
    </row>
    <row r="189" spans="1:15">
      <c r="A189" s="211">
        <v>186</v>
      </c>
      <c r="B189" s="214" t="s">
        <v>45</v>
      </c>
      <c r="C189" s="28" t="s">
        <v>46</v>
      </c>
      <c r="D189" s="32" t="s">
        <v>572</v>
      </c>
      <c r="E189" s="32" t="s">
        <v>634</v>
      </c>
      <c r="F189" s="32" t="s">
        <v>710</v>
      </c>
      <c r="G189" s="40" t="s">
        <v>746</v>
      </c>
      <c r="H189" s="37">
        <v>300000000</v>
      </c>
      <c r="I189" s="66" t="s">
        <v>49</v>
      </c>
      <c r="J189" s="37">
        <v>300000000</v>
      </c>
      <c r="K189" s="37" t="s">
        <v>973</v>
      </c>
      <c r="L189" s="213" t="s">
        <v>609</v>
      </c>
      <c r="M189" s="60" t="s">
        <v>51</v>
      </c>
      <c r="N189" s="32" t="s">
        <v>770</v>
      </c>
      <c r="O189" s="61" t="s">
        <v>53</v>
      </c>
    </row>
    <row r="190" spans="1:15">
      <c r="A190" s="211">
        <v>187</v>
      </c>
      <c r="B190" s="214" t="s">
        <v>45</v>
      </c>
      <c r="C190" s="28" t="s">
        <v>46</v>
      </c>
      <c r="D190" s="32" t="s">
        <v>587</v>
      </c>
      <c r="E190" s="32" t="s">
        <v>649</v>
      </c>
      <c r="F190" s="32" t="s">
        <v>711</v>
      </c>
      <c r="G190" s="40" t="s">
        <v>746</v>
      </c>
      <c r="H190" s="37">
        <v>0</v>
      </c>
      <c r="I190" s="66" t="s">
        <v>49</v>
      </c>
      <c r="J190" s="37" t="s">
        <v>639</v>
      </c>
      <c r="K190" s="37" t="s">
        <v>974</v>
      </c>
      <c r="L190" s="213" t="s">
        <v>609</v>
      </c>
      <c r="M190" s="60" t="s">
        <v>51</v>
      </c>
      <c r="N190" s="32" t="s">
        <v>773</v>
      </c>
      <c r="O190" s="61" t="s">
        <v>53</v>
      </c>
    </row>
    <row r="191" spans="1:15">
      <c r="A191" s="211">
        <v>188</v>
      </c>
      <c r="B191" s="214" t="s">
        <v>45</v>
      </c>
      <c r="C191" s="28" t="s">
        <v>46</v>
      </c>
      <c r="D191" s="32" t="s">
        <v>588</v>
      </c>
      <c r="E191" s="32" t="s">
        <v>650</v>
      </c>
      <c r="F191" s="32" t="s">
        <v>712</v>
      </c>
      <c r="G191" s="40" t="s">
        <v>746</v>
      </c>
      <c r="H191" s="37">
        <v>2829960</v>
      </c>
      <c r="I191" s="66" t="s">
        <v>49</v>
      </c>
      <c r="J191" s="37">
        <v>2829960</v>
      </c>
      <c r="K191" s="37" t="s">
        <v>975</v>
      </c>
      <c r="L191" s="213" t="s">
        <v>609</v>
      </c>
      <c r="M191" s="60" t="s">
        <v>51</v>
      </c>
      <c r="N191" s="32" t="s">
        <v>773</v>
      </c>
      <c r="O191" s="61" t="s">
        <v>53</v>
      </c>
    </row>
    <row r="192" spans="1:15">
      <c r="A192" s="211">
        <v>189</v>
      </c>
      <c r="B192" s="214" t="s">
        <v>45</v>
      </c>
      <c r="C192" s="28" t="s">
        <v>46</v>
      </c>
      <c r="D192" s="32" t="s">
        <v>589</v>
      </c>
      <c r="E192" s="32" t="s">
        <v>651</v>
      </c>
      <c r="F192" s="32" t="s">
        <v>713</v>
      </c>
      <c r="G192" s="40" t="s">
        <v>747</v>
      </c>
      <c r="H192" s="37">
        <v>28478981</v>
      </c>
      <c r="I192" s="66" t="s">
        <v>49</v>
      </c>
      <c r="J192" s="37">
        <v>28478981</v>
      </c>
      <c r="K192" s="37" t="s">
        <v>976</v>
      </c>
      <c r="L192" s="213" t="s">
        <v>609</v>
      </c>
      <c r="M192" s="60" t="s">
        <v>51</v>
      </c>
      <c r="N192" s="32" t="s">
        <v>781</v>
      </c>
      <c r="O192" s="61" t="s">
        <v>53</v>
      </c>
    </row>
    <row r="193" spans="1:15">
      <c r="A193" s="211">
        <v>190</v>
      </c>
      <c r="B193" s="214" t="s">
        <v>45</v>
      </c>
      <c r="C193" s="28" t="s">
        <v>46</v>
      </c>
      <c r="D193" s="32" t="s">
        <v>569</v>
      </c>
      <c r="E193" s="32" t="s">
        <v>631</v>
      </c>
      <c r="F193" s="32" t="s">
        <v>714</v>
      </c>
      <c r="G193" s="40" t="s">
        <v>748</v>
      </c>
      <c r="H193" s="37">
        <v>40400000</v>
      </c>
      <c r="I193" s="66" t="s">
        <v>49</v>
      </c>
      <c r="J193" s="37">
        <v>40400000</v>
      </c>
      <c r="K193" s="37" t="s">
        <v>977</v>
      </c>
      <c r="L193" s="213" t="s">
        <v>609</v>
      </c>
      <c r="M193" s="60" t="s">
        <v>51</v>
      </c>
      <c r="N193" s="32" t="s">
        <v>1071</v>
      </c>
      <c r="O193" s="61" t="s">
        <v>53</v>
      </c>
    </row>
    <row r="194" spans="1:15">
      <c r="A194" s="211">
        <v>191</v>
      </c>
      <c r="B194" s="214" t="s">
        <v>45</v>
      </c>
      <c r="C194" s="28" t="s">
        <v>46</v>
      </c>
      <c r="D194" s="32" t="s">
        <v>590</v>
      </c>
      <c r="E194" s="32" t="s">
        <v>652</v>
      </c>
      <c r="F194" s="32" t="s">
        <v>688</v>
      </c>
      <c r="G194" s="40" t="s">
        <v>748</v>
      </c>
      <c r="H194" s="37">
        <v>71400000</v>
      </c>
      <c r="I194" s="66" t="s">
        <v>49</v>
      </c>
      <c r="J194" s="37">
        <v>71400000</v>
      </c>
      <c r="K194" s="37" t="s">
        <v>978</v>
      </c>
      <c r="L194" s="213" t="s">
        <v>609</v>
      </c>
      <c r="M194" s="60" t="s">
        <v>51</v>
      </c>
      <c r="N194" s="32" t="s">
        <v>768</v>
      </c>
      <c r="O194" s="61" t="s">
        <v>53</v>
      </c>
    </row>
    <row r="195" spans="1:15">
      <c r="A195" s="211">
        <v>192</v>
      </c>
      <c r="B195" s="214" t="s">
        <v>45</v>
      </c>
      <c r="C195" s="28" t="s">
        <v>46</v>
      </c>
      <c r="D195" s="32" t="s">
        <v>591</v>
      </c>
      <c r="E195" s="32" t="s">
        <v>653</v>
      </c>
      <c r="F195" s="32" t="s">
        <v>715</v>
      </c>
      <c r="G195" s="40" t="s">
        <v>494</v>
      </c>
      <c r="H195" s="37">
        <v>1725000000</v>
      </c>
      <c r="I195" s="66" t="s">
        <v>49</v>
      </c>
      <c r="J195" s="37">
        <v>1725000000</v>
      </c>
      <c r="K195" s="37" t="s">
        <v>979</v>
      </c>
      <c r="L195" s="213" t="s">
        <v>609</v>
      </c>
      <c r="M195" s="60" t="s">
        <v>51</v>
      </c>
      <c r="N195" s="32" t="s">
        <v>395</v>
      </c>
      <c r="O195" s="61" t="s">
        <v>53</v>
      </c>
    </row>
    <row r="196" spans="1:15">
      <c r="A196" s="211">
        <v>193</v>
      </c>
      <c r="B196" s="214" t="s">
        <v>45</v>
      </c>
      <c r="C196" s="28" t="s">
        <v>46</v>
      </c>
      <c r="D196" s="32" t="s">
        <v>589</v>
      </c>
      <c r="E196" s="32" t="s">
        <v>651</v>
      </c>
      <c r="F196" s="32" t="s">
        <v>716</v>
      </c>
      <c r="G196" s="40" t="s">
        <v>493</v>
      </c>
      <c r="H196" s="37">
        <v>17413899.260000002</v>
      </c>
      <c r="I196" s="66" t="s">
        <v>49</v>
      </c>
      <c r="J196" s="37">
        <v>17413899.260000002</v>
      </c>
      <c r="K196" s="37" t="s">
        <v>980</v>
      </c>
      <c r="L196" s="213" t="s">
        <v>609</v>
      </c>
      <c r="M196" s="60" t="s">
        <v>51</v>
      </c>
      <c r="N196" s="32" t="s">
        <v>781</v>
      </c>
      <c r="O196" s="61" t="s">
        <v>53</v>
      </c>
    </row>
    <row r="197" spans="1:15">
      <c r="A197" s="211">
        <v>194</v>
      </c>
      <c r="B197" s="214" t="s">
        <v>45</v>
      </c>
      <c r="C197" s="28" t="s">
        <v>46</v>
      </c>
      <c r="D197" s="32" t="s">
        <v>592</v>
      </c>
      <c r="E197" s="32" t="s">
        <v>654</v>
      </c>
      <c r="F197" s="32" t="s">
        <v>717</v>
      </c>
      <c r="G197" s="40" t="s">
        <v>493</v>
      </c>
      <c r="H197" s="37">
        <v>585464000</v>
      </c>
      <c r="I197" s="32" t="s">
        <v>2589</v>
      </c>
      <c r="J197" s="37">
        <v>585464000</v>
      </c>
      <c r="K197" s="37" t="s">
        <v>981</v>
      </c>
      <c r="L197" s="213" t="s">
        <v>609</v>
      </c>
      <c r="M197" s="60" t="s">
        <v>51</v>
      </c>
      <c r="N197" s="32" t="s">
        <v>782</v>
      </c>
      <c r="O197" s="61" t="s">
        <v>53</v>
      </c>
    </row>
    <row r="198" spans="1:15">
      <c r="A198" s="211">
        <v>195</v>
      </c>
      <c r="B198" s="214" t="s">
        <v>45</v>
      </c>
      <c r="C198" s="28" t="s">
        <v>46</v>
      </c>
      <c r="D198" s="32" t="s">
        <v>593</v>
      </c>
      <c r="E198" s="32" t="s">
        <v>655</v>
      </c>
      <c r="F198" s="32" t="s">
        <v>718</v>
      </c>
      <c r="G198" s="40" t="s">
        <v>493</v>
      </c>
      <c r="H198" s="37">
        <v>2464000</v>
      </c>
      <c r="I198" s="66" t="s">
        <v>49</v>
      </c>
      <c r="J198" s="37">
        <v>2464000</v>
      </c>
      <c r="K198" s="37" t="s">
        <v>982</v>
      </c>
      <c r="L198" s="213" t="s">
        <v>609</v>
      </c>
      <c r="M198" s="60" t="s">
        <v>51</v>
      </c>
      <c r="N198" s="32" t="s">
        <v>323</v>
      </c>
      <c r="O198" s="61" t="s">
        <v>53</v>
      </c>
    </row>
    <row r="199" spans="1:15">
      <c r="A199" s="211">
        <v>196</v>
      </c>
      <c r="B199" s="214" t="s">
        <v>45</v>
      </c>
      <c r="C199" s="28" t="s">
        <v>46</v>
      </c>
      <c r="D199" s="32" t="s">
        <v>594</v>
      </c>
      <c r="E199" s="32" t="s">
        <v>656</v>
      </c>
      <c r="F199" s="32" t="s">
        <v>719</v>
      </c>
      <c r="G199" s="40" t="s">
        <v>749</v>
      </c>
      <c r="H199" s="37">
        <v>203000000</v>
      </c>
      <c r="I199" s="66" t="s">
        <v>49</v>
      </c>
      <c r="J199" s="37">
        <v>203000000</v>
      </c>
      <c r="K199" s="37" t="s">
        <v>983</v>
      </c>
      <c r="L199" s="213" t="s">
        <v>609</v>
      </c>
      <c r="M199" s="60" t="s">
        <v>51</v>
      </c>
      <c r="N199" s="32" t="s">
        <v>759</v>
      </c>
      <c r="O199" s="61" t="s">
        <v>53</v>
      </c>
    </row>
    <row r="200" spans="1:15">
      <c r="A200" s="211">
        <v>197</v>
      </c>
      <c r="B200" s="214" t="s">
        <v>45</v>
      </c>
      <c r="C200" s="28" t="s">
        <v>46</v>
      </c>
      <c r="D200" s="32" t="s">
        <v>595</v>
      </c>
      <c r="E200" s="32" t="s">
        <v>657</v>
      </c>
      <c r="F200" s="32" t="s">
        <v>720</v>
      </c>
      <c r="G200" s="40" t="s">
        <v>750</v>
      </c>
      <c r="H200" s="37">
        <v>0</v>
      </c>
      <c r="I200" s="66" t="s">
        <v>49</v>
      </c>
      <c r="J200" s="37" t="s">
        <v>639</v>
      </c>
      <c r="K200" s="37" t="s">
        <v>984</v>
      </c>
      <c r="L200" s="213" t="s">
        <v>609</v>
      </c>
      <c r="M200" s="60" t="s">
        <v>51</v>
      </c>
      <c r="N200" s="32" t="s">
        <v>763</v>
      </c>
      <c r="O200" s="61" t="s">
        <v>53</v>
      </c>
    </row>
    <row r="201" spans="1:15">
      <c r="A201" s="211">
        <v>198</v>
      </c>
      <c r="B201" s="214" t="s">
        <v>45</v>
      </c>
      <c r="C201" s="28" t="s">
        <v>46</v>
      </c>
      <c r="D201" s="32" t="s">
        <v>596</v>
      </c>
      <c r="E201" s="32" t="s">
        <v>658</v>
      </c>
      <c r="F201" s="32" t="s">
        <v>676</v>
      </c>
      <c r="G201" s="40" t="s">
        <v>490</v>
      </c>
      <c r="H201" s="37">
        <v>168000000</v>
      </c>
      <c r="I201" s="66" t="s">
        <v>49</v>
      </c>
      <c r="J201" s="37">
        <v>168000000</v>
      </c>
      <c r="K201" s="37" t="s">
        <v>985</v>
      </c>
      <c r="L201" s="213" t="s">
        <v>609</v>
      </c>
      <c r="M201" s="60" t="s">
        <v>51</v>
      </c>
      <c r="N201" s="32" t="s">
        <v>783</v>
      </c>
      <c r="O201" s="61" t="s">
        <v>53</v>
      </c>
    </row>
    <row r="202" spans="1:15">
      <c r="A202" s="211">
        <v>199</v>
      </c>
      <c r="B202" s="214" t="s">
        <v>45</v>
      </c>
      <c r="C202" s="28" t="s">
        <v>46</v>
      </c>
      <c r="D202" s="32" t="s">
        <v>597</v>
      </c>
      <c r="E202" s="32" t="s">
        <v>659</v>
      </c>
      <c r="F202" s="32" t="s">
        <v>721</v>
      </c>
      <c r="G202" s="40" t="s">
        <v>751</v>
      </c>
      <c r="H202" s="37">
        <v>94080000</v>
      </c>
      <c r="I202" s="66" t="s">
        <v>49</v>
      </c>
      <c r="J202" s="37">
        <v>94080000</v>
      </c>
      <c r="K202" s="37" t="s">
        <v>986</v>
      </c>
      <c r="L202" s="213" t="s">
        <v>609</v>
      </c>
      <c r="M202" s="60" t="s">
        <v>51</v>
      </c>
      <c r="N202" s="32" t="s">
        <v>783</v>
      </c>
      <c r="O202" s="61" t="s">
        <v>53</v>
      </c>
    </row>
    <row r="203" spans="1:15">
      <c r="A203" s="211">
        <v>200</v>
      </c>
      <c r="B203" s="214" t="s">
        <v>45</v>
      </c>
      <c r="C203" s="28" t="s">
        <v>46</v>
      </c>
      <c r="D203" s="32" t="s">
        <v>598</v>
      </c>
      <c r="E203" s="32" t="s">
        <v>660</v>
      </c>
      <c r="F203" s="32" t="s">
        <v>722</v>
      </c>
      <c r="G203" s="40" t="s">
        <v>751</v>
      </c>
      <c r="H203" s="37">
        <v>295680000</v>
      </c>
      <c r="I203" s="66" t="s">
        <v>49</v>
      </c>
      <c r="J203" s="37">
        <v>295680000</v>
      </c>
      <c r="K203" s="37" t="s">
        <v>987</v>
      </c>
      <c r="L203" s="213" t="s">
        <v>609</v>
      </c>
      <c r="M203" s="60" t="s">
        <v>51</v>
      </c>
      <c r="N203" s="32" t="s">
        <v>783</v>
      </c>
      <c r="O203" s="61" t="s">
        <v>53</v>
      </c>
    </row>
    <row r="204" spans="1:15">
      <c r="A204" s="211">
        <v>201</v>
      </c>
      <c r="B204" s="214" t="s">
        <v>45</v>
      </c>
      <c r="C204" s="28" t="s">
        <v>46</v>
      </c>
      <c r="D204" s="32" t="s">
        <v>599</v>
      </c>
      <c r="E204" s="32" t="s">
        <v>661</v>
      </c>
      <c r="F204" s="32" t="s">
        <v>691</v>
      </c>
      <c r="G204" s="40" t="s">
        <v>751</v>
      </c>
      <c r="H204" s="37">
        <v>188160000</v>
      </c>
      <c r="I204" s="66" t="s">
        <v>49</v>
      </c>
      <c r="J204" s="37">
        <v>188160000</v>
      </c>
      <c r="K204" s="37" t="s">
        <v>988</v>
      </c>
      <c r="L204" s="213" t="s">
        <v>609</v>
      </c>
      <c r="M204" s="60" t="s">
        <v>51</v>
      </c>
      <c r="N204" s="32" t="s">
        <v>783</v>
      </c>
      <c r="O204" s="61" t="s">
        <v>53</v>
      </c>
    </row>
    <row r="205" spans="1:15">
      <c r="A205" s="211">
        <v>202</v>
      </c>
      <c r="B205" s="214" t="s">
        <v>45</v>
      </c>
      <c r="C205" s="28" t="s">
        <v>46</v>
      </c>
      <c r="D205" s="32" t="s">
        <v>600</v>
      </c>
      <c r="E205" s="32" t="s">
        <v>662</v>
      </c>
      <c r="F205" s="32" t="s">
        <v>723</v>
      </c>
      <c r="G205" s="40" t="s">
        <v>751</v>
      </c>
      <c r="H205" s="37">
        <v>201600000</v>
      </c>
      <c r="I205" s="66" t="s">
        <v>49</v>
      </c>
      <c r="J205" s="37">
        <v>201600000</v>
      </c>
      <c r="K205" s="37" t="s">
        <v>989</v>
      </c>
      <c r="L205" s="213" t="s">
        <v>609</v>
      </c>
      <c r="M205" s="60" t="s">
        <v>51</v>
      </c>
      <c r="N205" s="32" t="s">
        <v>783</v>
      </c>
      <c r="O205" s="61" t="s">
        <v>53</v>
      </c>
    </row>
    <row r="206" spans="1:15">
      <c r="A206" s="211">
        <v>203</v>
      </c>
      <c r="B206" s="214" t="s">
        <v>45</v>
      </c>
      <c r="C206" s="28" t="s">
        <v>46</v>
      </c>
      <c r="D206" s="32" t="s">
        <v>601</v>
      </c>
      <c r="E206" s="32" t="s">
        <v>663</v>
      </c>
      <c r="F206" s="32" t="s">
        <v>724</v>
      </c>
      <c r="G206" s="40" t="s">
        <v>334</v>
      </c>
      <c r="H206" s="37">
        <v>4323988.4800000004</v>
      </c>
      <c r="I206" s="66" t="s">
        <v>49</v>
      </c>
      <c r="J206" s="37">
        <v>4323988.4800000004</v>
      </c>
      <c r="K206" s="37" t="s">
        <v>990</v>
      </c>
      <c r="L206" s="213" t="s">
        <v>609</v>
      </c>
      <c r="M206" s="60" t="s">
        <v>51</v>
      </c>
      <c r="N206" s="32" t="s">
        <v>784</v>
      </c>
      <c r="O206" s="61" t="s">
        <v>53</v>
      </c>
    </row>
    <row r="207" spans="1:15">
      <c r="A207" s="211">
        <v>204</v>
      </c>
      <c r="B207" s="214" t="s">
        <v>45</v>
      </c>
      <c r="C207" s="28" t="s">
        <v>46</v>
      </c>
      <c r="D207" s="32" t="s">
        <v>602</v>
      </c>
      <c r="E207" s="32" t="s">
        <v>484</v>
      </c>
      <c r="F207" s="32" t="s">
        <v>725</v>
      </c>
      <c r="G207" s="40" t="s">
        <v>334</v>
      </c>
      <c r="H207" s="37">
        <v>19900000</v>
      </c>
      <c r="I207" s="66" t="s">
        <v>49</v>
      </c>
      <c r="J207" s="37">
        <v>19900000</v>
      </c>
      <c r="K207" s="37" t="s">
        <v>991</v>
      </c>
      <c r="L207" s="213" t="s">
        <v>609</v>
      </c>
      <c r="M207" s="60" t="s">
        <v>51</v>
      </c>
      <c r="N207" s="32" t="s">
        <v>519</v>
      </c>
      <c r="O207" s="61" t="s">
        <v>53</v>
      </c>
    </row>
    <row r="208" spans="1:15">
      <c r="A208" s="211">
        <v>205</v>
      </c>
      <c r="B208" s="214" t="s">
        <v>45</v>
      </c>
      <c r="C208" s="28" t="s">
        <v>46</v>
      </c>
      <c r="D208" s="32" t="s">
        <v>558</v>
      </c>
      <c r="E208" s="32" t="s">
        <v>620</v>
      </c>
      <c r="F208" s="32" t="s">
        <v>726</v>
      </c>
      <c r="G208" s="40" t="s">
        <v>333</v>
      </c>
      <c r="H208" s="37">
        <v>3840000</v>
      </c>
      <c r="I208" s="66" t="s">
        <v>49</v>
      </c>
      <c r="J208" s="37">
        <v>3840000</v>
      </c>
      <c r="K208" s="37" t="s">
        <v>992</v>
      </c>
      <c r="L208" s="213" t="s">
        <v>609</v>
      </c>
      <c r="M208" s="60" t="s">
        <v>51</v>
      </c>
      <c r="N208" s="32" t="s">
        <v>785</v>
      </c>
      <c r="O208" s="61" t="s">
        <v>53</v>
      </c>
    </row>
    <row r="209" spans="1:15">
      <c r="A209" s="211">
        <v>206</v>
      </c>
      <c r="B209" s="214" t="s">
        <v>45</v>
      </c>
      <c r="C209" s="28" t="s">
        <v>46</v>
      </c>
      <c r="D209" s="32" t="s">
        <v>603</v>
      </c>
      <c r="E209" s="32" t="s">
        <v>664</v>
      </c>
      <c r="F209" s="32" t="s">
        <v>727</v>
      </c>
      <c r="G209" s="40" t="s">
        <v>752</v>
      </c>
      <c r="H209" s="37">
        <v>774984000</v>
      </c>
      <c r="I209" s="66" t="s">
        <v>49</v>
      </c>
      <c r="J209" s="37">
        <v>774984000</v>
      </c>
      <c r="K209" s="37" t="s">
        <v>993</v>
      </c>
      <c r="L209" s="213" t="s">
        <v>609</v>
      </c>
      <c r="M209" s="60" t="s">
        <v>51</v>
      </c>
      <c r="N209" s="32" t="s">
        <v>759</v>
      </c>
      <c r="O209" s="61" t="s">
        <v>53</v>
      </c>
    </row>
    <row r="210" spans="1:15">
      <c r="A210" s="211">
        <v>207</v>
      </c>
      <c r="B210" s="214" t="s">
        <v>45</v>
      </c>
      <c r="C210" s="28" t="s">
        <v>46</v>
      </c>
      <c r="D210" s="32" t="s">
        <v>604</v>
      </c>
      <c r="E210" s="32" t="s">
        <v>665</v>
      </c>
      <c r="F210" s="32" t="s">
        <v>728</v>
      </c>
      <c r="G210" s="40" t="s">
        <v>752</v>
      </c>
      <c r="H210" s="37">
        <v>9667350</v>
      </c>
      <c r="I210" s="66" t="s">
        <v>49</v>
      </c>
      <c r="J210" s="37">
        <v>9667350</v>
      </c>
      <c r="K210" s="37" t="s">
        <v>994</v>
      </c>
      <c r="L210" s="213" t="s">
        <v>609</v>
      </c>
      <c r="M210" s="60" t="s">
        <v>51</v>
      </c>
      <c r="N210" s="32" t="s">
        <v>786</v>
      </c>
      <c r="O210" s="61" t="s">
        <v>53</v>
      </c>
    </row>
    <row r="211" spans="1:15">
      <c r="A211" s="211">
        <v>208</v>
      </c>
      <c r="B211" s="214" t="s">
        <v>45</v>
      </c>
      <c r="C211" s="28" t="s">
        <v>46</v>
      </c>
      <c r="D211" s="32" t="s">
        <v>605</v>
      </c>
      <c r="E211" s="32" t="s">
        <v>666</v>
      </c>
      <c r="F211" s="32" t="s">
        <v>729</v>
      </c>
      <c r="G211" s="40" t="s">
        <v>753</v>
      </c>
      <c r="H211" s="37">
        <v>4746946620</v>
      </c>
      <c r="I211" s="32" t="s">
        <v>2590</v>
      </c>
      <c r="J211" s="37">
        <v>4746946620</v>
      </c>
      <c r="K211" s="37" t="s">
        <v>995</v>
      </c>
      <c r="L211" s="213" t="s">
        <v>609</v>
      </c>
      <c r="M211" s="60" t="s">
        <v>51</v>
      </c>
      <c r="N211" s="32" t="s">
        <v>776</v>
      </c>
      <c r="O211" s="61" t="s">
        <v>53</v>
      </c>
    </row>
    <row r="212" spans="1:15">
      <c r="A212" s="211">
        <v>209</v>
      </c>
      <c r="B212" s="214" t="s">
        <v>45</v>
      </c>
      <c r="C212" s="28" t="s">
        <v>46</v>
      </c>
      <c r="D212" s="32" t="s">
        <v>606</v>
      </c>
      <c r="E212" s="32" t="s">
        <v>667</v>
      </c>
      <c r="F212" s="32" t="s">
        <v>675</v>
      </c>
      <c r="G212" s="40" t="s">
        <v>753</v>
      </c>
      <c r="H212" s="37">
        <v>60000000</v>
      </c>
      <c r="I212" s="66" t="s">
        <v>49</v>
      </c>
      <c r="J212" s="37">
        <v>60000000</v>
      </c>
      <c r="K212" s="37" t="s">
        <v>996</v>
      </c>
      <c r="L212" s="213" t="s">
        <v>609</v>
      </c>
      <c r="M212" s="60" t="s">
        <v>51</v>
      </c>
      <c r="N212" s="32" t="s">
        <v>768</v>
      </c>
      <c r="O212" s="61" t="s">
        <v>53</v>
      </c>
    </row>
    <row r="213" spans="1:15">
      <c r="A213" s="211">
        <v>210</v>
      </c>
      <c r="B213" s="214" t="s">
        <v>45</v>
      </c>
      <c r="C213" s="28" t="s">
        <v>46</v>
      </c>
      <c r="D213" s="32" t="s">
        <v>607</v>
      </c>
      <c r="E213" s="32" t="s">
        <v>668</v>
      </c>
      <c r="F213" s="32" t="s">
        <v>730</v>
      </c>
      <c r="G213" s="40" t="s">
        <v>754</v>
      </c>
      <c r="H213" s="37">
        <v>75000000</v>
      </c>
      <c r="I213" s="66" t="s">
        <v>49</v>
      </c>
      <c r="J213" s="37">
        <v>75000000</v>
      </c>
      <c r="K213" s="37" t="s">
        <v>997</v>
      </c>
      <c r="L213" s="213" t="s">
        <v>609</v>
      </c>
      <c r="M213" s="60" t="s">
        <v>51</v>
      </c>
      <c r="N213" s="32" t="s">
        <v>787</v>
      </c>
      <c r="O213" s="61" t="s">
        <v>53</v>
      </c>
    </row>
    <row r="214" spans="1:15">
      <c r="A214" s="211">
        <v>211</v>
      </c>
      <c r="B214" s="214" t="s">
        <v>45</v>
      </c>
      <c r="C214" s="28" t="s">
        <v>46</v>
      </c>
      <c r="D214" s="32" t="s">
        <v>608</v>
      </c>
      <c r="E214" s="32" t="s">
        <v>639</v>
      </c>
      <c r="F214" s="32" t="s">
        <v>731</v>
      </c>
      <c r="G214" s="40" t="s">
        <v>755</v>
      </c>
      <c r="H214" s="37">
        <v>83346848</v>
      </c>
      <c r="I214" s="32" t="s">
        <v>4062</v>
      </c>
      <c r="J214" s="37">
        <v>83346848</v>
      </c>
      <c r="K214" s="37" t="s">
        <v>998</v>
      </c>
      <c r="L214" s="213" t="s">
        <v>609</v>
      </c>
      <c r="M214" s="60" t="s">
        <v>51</v>
      </c>
      <c r="N214" s="32" t="s">
        <v>323</v>
      </c>
      <c r="O214" s="61" t="s">
        <v>53</v>
      </c>
    </row>
    <row r="215" spans="1:15">
      <c r="A215" s="211">
        <v>212</v>
      </c>
      <c r="B215" s="214" t="s">
        <v>45</v>
      </c>
      <c r="C215" s="28" t="s">
        <v>46</v>
      </c>
      <c r="D215" s="32" t="s">
        <v>573</v>
      </c>
      <c r="E215" s="32" t="s">
        <v>635</v>
      </c>
      <c r="F215" s="32" t="s">
        <v>732</v>
      </c>
      <c r="G215" s="40" t="s">
        <v>755</v>
      </c>
      <c r="H215" s="37">
        <v>168000</v>
      </c>
      <c r="I215" s="66" t="s">
        <v>49</v>
      </c>
      <c r="J215" s="38">
        <v>168000</v>
      </c>
      <c r="K215" s="38" t="s">
        <v>999</v>
      </c>
      <c r="L215" s="213" t="s">
        <v>609</v>
      </c>
      <c r="M215" s="60" t="s">
        <v>51</v>
      </c>
      <c r="N215" s="32" t="s">
        <v>771</v>
      </c>
      <c r="O215" s="61" t="s">
        <v>53</v>
      </c>
    </row>
    <row r="216" spans="1:15">
      <c r="A216" s="211">
        <v>213</v>
      </c>
      <c r="B216" s="214" t="s">
        <v>45</v>
      </c>
      <c r="C216" s="28" t="s">
        <v>46</v>
      </c>
      <c r="D216" s="32" t="s">
        <v>580</v>
      </c>
      <c r="E216" s="32" t="s">
        <v>642</v>
      </c>
      <c r="F216" s="32" t="s">
        <v>1025</v>
      </c>
      <c r="G216" s="40" t="s">
        <v>1040</v>
      </c>
      <c r="H216" s="37">
        <v>9093740</v>
      </c>
      <c r="I216" s="66" t="s">
        <v>49</v>
      </c>
      <c r="J216" s="37">
        <v>9093740</v>
      </c>
      <c r="K216" s="25" t="s">
        <v>1042</v>
      </c>
      <c r="L216" s="213" t="s">
        <v>1012</v>
      </c>
      <c r="M216" s="60" t="s">
        <v>51</v>
      </c>
      <c r="N216" s="32" t="s">
        <v>1057</v>
      </c>
      <c r="O216" s="61" t="s">
        <v>53</v>
      </c>
    </row>
    <row r="217" spans="1:15">
      <c r="A217" s="211">
        <v>214</v>
      </c>
      <c r="B217" s="214" t="s">
        <v>45</v>
      </c>
      <c r="C217" s="28" t="s">
        <v>46</v>
      </c>
      <c r="D217" s="32" t="s">
        <v>1000</v>
      </c>
      <c r="E217" s="32" t="s">
        <v>1013</v>
      </c>
      <c r="F217" s="32" t="s">
        <v>1026</v>
      </c>
      <c r="G217" s="40" t="s">
        <v>1041</v>
      </c>
      <c r="H217" s="37">
        <v>511458</v>
      </c>
      <c r="I217" s="66" t="s">
        <v>49</v>
      </c>
      <c r="J217" s="37">
        <v>511458</v>
      </c>
      <c r="K217" s="25" t="s">
        <v>1043</v>
      </c>
      <c r="L217" s="213" t="s">
        <v>1012</v>
      </c>
      <c r="M217" s="60" t="s">
        <v>51</v>
      </c>
      <c r="N217" s="32" t="s">
        <v>776</v>
      </c>
      <c r="O217" s="61" t="s">
        <v>53</v>
      </c>
    </row>
    <row r="218" spans="1:15">
      <c r="A218" s="211">
        <v>215</v>
      </c>
      <c r="B218" s="214" t="s">
        <v>45</v>
      </c>
      <c r="C218" s="28" t="s">
        <v>46</v>
      </c>
      <c r="D218" s="32" t="s">
        <v>1001</v>
      </c>
      <c r="E218" s="32" t="s">
        <v>1014</v>
      </c>
      <c r="F218" s="32" t="s">
        <v>1027</v>
      </c>
      <c r="G218" s="40" t="s">
        <v>503</v>
      </c>
      <c r="H218" s="37">
        <v>0</v>
      </c>
      <c r="I218" s="66" t="s">
        <v>49</v>
      </c>
      <c r="J218" s="37" t="s">
        <v>639</v>
      </c>
      <c r="K218" s="25" t="s">
        <v>1044</v>
      </c>
      <c r="L218" s="213" t="s">
        <v>1012</v>
      </c>
      <c r="M218" s="60" t="s">
        <v>51</v>
      </c>
      <c r="N218" s="32" t="s">
        <v>1058</v>
      </c>
      <c r="O218" s="61" t="s">
        <v>53</v>
      </c>
    </row>
    <row r="219" spans="1:15">
      <c r="A219" s="211">
        <v>216</v>
      </c>
      <c r="B219" s="214" t="s">
        <v>45</v>
      </c>
      <c r="C219" s="28" t="s">
        <v>46</v>
      </c>
      <c r="D219" s="32" t="s">
        <v>1002</v>
      </c>
      <c r="E219" s="32" t="s">
        <v>1015</v>
      </c>
      <c r="F219" s="32" t="s">
        <v>1028</v>
      </c>
      <c r="G219" s="40" t="s">
        <v>734</v>
      </c>
      <c r="H219" s="37">
        <v>0</v>
      </c>
      <c r="I219" s="66" t="s">
        <v>49</v>
      </c>
      <c r="J219" s="37" t="s">
        <v>639</v>
      </c>
      <c r="K219" s="25" t="s">
        <v>1045</v>
      </c>
      <c r="L219" s="213" t="s">
        <v>1012</v>
      </c>
      <c r="M219" s="60" t="s">
        <v>51</v>
      </c>
      <c r="N219" s="32" t="s">
        <v>1059</v>
      </c>
      <c r="O219" s="61" t="s">
        <v>53</v>
      </c>
    </row>
    <row r="220" spans="1:15">
      <c r="A220" s="211">
        <v>217</v>
      </c>
      <c r="B220" s="214" t="s">
        <v>45</v>
      </c>
      <c r="C220" s="28" t="s">
        <v>46</v>
      </c>
      <c r="D220" s="32" t="s">
        <v>1003</v>
      </c>
      <c r="E220" s="32" t="s">
        <v>1016</v>
      </c>
      <c r="F220" s="32" t="s">
        <v>1029</v>
      </c>
      <c r="G220" s="40" t="s">
        <v>495</v>
      </c>
      <c r="H220" s="37">
        <v>15564000</v>
      </c>
      <c r="I220" s="66" t="s">
        <v>49</v>
      </c>
      <c r="J220" s="37">
        <v>15564000</v>
      </c>
      <c r="K220" s="25" t="s">
        <v>1046</v>
      </c>
      <c r="L220" s="213" t="s">
        <v>1012</v>
      </c>
      <c r="M220" s="60" t="s">
        <v>51</v>
      </c>
      <c r="N220" s="32" t="s">
        <v>1060</v>
      </c>
      <c r="O220" s="61" t="s">
        <v>53</v>
      </c>
    </row>
    <row r="221" spans="1:15">
      <c r="A221" s="211">
        <v>218</v>
      </c>
      <c r="B221" s="214" t="s">
        <v>45</v>
      </c>
      <c r="C221" s="28" t="s">
        <v>46</v>
      </c>
      <c r="D221" s="32" t="s">
        <v>580</v>
      </c>
      <c r="E221" s="32" t="s">
        <v>642</v>
      </c>
      <c r="F221" s="32" t="s">
        <v>1030</v>
      </c>
      <c r="G221" s="40" t="s">
        <v>742</v>
      </c>
      <c r="H221" s="37">
        <v>54957820</v>
      </c>
      <c r="I221" s="66" t="s">
        <v>49</v>
      </c>
      <c r="J221" s="37">
        <v>54957820</v>
      </c>
      <c r="K221" s="25" t="s">
        <v>1047</v>
      </c>
      <c r="L221" s="213" t="s">
        <v>1012</v>
      </c>
      <c r="M221" s="60" t="s">
        <v>51</v>
      </c>
      <c r="N221" s="32" t="s">
        <v>779</v>
      </c>
      <c r="O221" s="61" t="s">
        <v>53</v>
      </c>
    </row>
    <row r="222" spans="1:15">
      <c r="A222" s="211">
        <v>219</v>
      </c>
      <c r="B222" s="214" t="s">
        <v>45</v>
      </c>
      <c r="C222" s="28" t="s">
        <v>46</v>
      </c>
      <c r="D222" s="32" t="s">
        <v>1004</v>
      </c>
      <c r="E222" s="32" t="s">
        <v>1017</v>
      </c>
      <c r="F222" s="32" t="s">
        <v>1031</v>
      </c>
      <c r="G222" s="40" t="s">
        <v>348</v>
      </c>
      <c r="H222" s="37">
        <v>36126000</v>
      </c>
      <c r="I222" s="66" t="s">
        <v>49</v>
      </c>
      <c r="J222" s="37">
        <v>36126000</v>
      </c>
      <c r="K222" s="25" t="s">
        <v>1048</v>
      </c>
      <c r="L222" s="213" t="s">
        <v>1012</v>
      </c>
      <c r="M222" s="60" t="s">
        <v>51</v>
      </c>
      <c r="N222" s="32" t="s">
        <v>1061</v>
      </c>
      <c r="O222" s="61" t="s">
        <v>53</v>
      </c>
    </row>
    <row r="223" spans="1:15">
      <c r="A223" s="211">
        <v>220</v>
      </c>
      <c r="B223" s="214" t="s">
        <v>45</v>
      </c>
      <c r="C223" s="28" t="s">
        <v>46</v>
      </c>
      <c r="D223" s="32" t="s">
        <v>1005</v>
      </c>
      <c r="E223" s="32" t="s">
        <v>1018</v>
      </c>
      <c r="F223" s="32" t="s">
        <v>1032</v>
      </c>
      <c r="G223" s="40" t="s">
        <v>746</v>
      </c>
      <c r="H223" s="37">
        <v>740925</v>
      </c>
      <c r="I223" s="66" t="s">
        <v>49</v>
      </c>
      <c r="J223" s="37">
        <v>740925</v>
      </c>
      <c r="K223" s="25" t="s">
        <v>1049</v>
      </c>
      <c r="L223" s="213" t="s">
        <v>1012</v>
      </c>
      <c r="M223" s="60" t="s">
        <v>51</v>
      </c>
      <c r="N223" s="32" t="s">
        <v>1062</v>
      </c>
      <c r="O223" s="61" t="s">
        <v>53</v>
      </c>
    </row>
    <row r="224" spans="1:15">
      <c r="A224" s="211">
        <v>221</v>
      </c>
      <c r="B224" s="214" t="s">
        <v>45</v>
      </c>
      <c r="C224" s="28" t="s">
        <v>46</v>
      </c>
      <c r="D224" s="32" t="s">
        <v>1006</v>
      </c>
      <c r="E224" s="32" t="s">
        <v>1019</v>
      </c>
      <c r="F224" s="32" t="s">
        <v>1033</v>
      </c>
      <c r="G224" s="40" t="s">
        <v>747</v>
      </c>
      <c r="H224" s="37">
        <v>0</v>
      </c>
      <c r="I224" s="66" t="s">
        <v>49</v>
      </c>
      <c r="J224" s="37" t="s">
        <v>639</v>
      </c>
      <c r="K224" s="25" t="s">
        <v>1050</v>
      </c>
      <c r="L224" s="213" t="s">
        <v>1012</v>
      </c>
      <c r="M224" s="60" t="s">
        <v>51</v>
      </c>
      <c r="N224" s="32" t="s">
        <v>1063</v>
      </c>
      <c r="O224" s="61" t="s">
        <v>53</v>
      </c>
    </row>
    <row r="225" spans="1:15">
      <c r="A225" s="211">
        <v>222</v>
      </c>
      <c r="B225" s="214" t="s">
        <v>45</v>
      </c>
      <c r="C225" s="28" t="s">
        <v>46</v>
      </c>
      <c r="D225" s="32" t="s">
        <v>1007</v>
      </c>
      <c r="E225" s="32" t="s">
        <v>1020</v>
      </c>
      <c r="F225" s="32" t="s">
        <v>1034</v>
      </c>
      <c r="G225" s="40" t="s">
        <v>749</v>
      </c>
      <c r="H225" s="37">
        <v>6905998</v>
      </c>
      <c r="I225" s="66" t="s">
        <v>49</v>
      </c>
      <c r="J225" s="37">
        <v>6905998</v>
      </c>
      <c r="K225" s="25" t="s">
        <v>1051</v>
      </c>
      <c r="L225" s="213" t="s">
        <v>1012</v>
      </c>
      <c r="M225" s="60" t="s">
        <v>51</v>
      </c>
      <c r="N225" s="32" t="s">
        <v>1064</v>
      </c>
      <c r="O225" s="61" t="s">
        <v>53</v>
      </c>
    </row>
    <row r="226" spans="1:15">
      <c r="A226" s="211">
        <v>223</v>
      </c>
      <c r="B226" s="214" t="s">
        <v>45</v>
      </c>
      <c r="C226" s="28" t="s">
        <v>46</v>
      </c>
      <c r="D226" s="32" t="s">
        <v>1008</v>
      </c>
      <c r="E226" s="32" t="s">
        <v>1021</v>
      </c>
      <c r="F226" s="32" t="s">
        <v>1035</v>
      </c>
      <c r="G226" s="40" t="s">
        <v>750</v>
      </c>
      <c r="H226" s="37">
        <v>0</v>
      </c>
      <c r="I226" s="66" t="s">
        <v>49</v>
      </c>
      <c r="J226" s="37" t="s">
        <v>639</v>
      </c>
      <c r="K226" s="25" t="s">
        <v>1052</v>
      </c>
      <c r="L226" s="213" t="s">
        <v>1012</v>
      </c>
      <c r="M226" s="60" t="s">
        <v>51</v>
      </c>
      <c r="N226" s="32" t="s">
        <v>1065</v>
      </c>
      <c r="O226" s="61" t="s">
        <v>53</v>
      </c>
    </row>
    <row r="227" spans="1:15">
      <c r="A227" s="211">
        <v>224</v>
      </c>
      <c r="B227" s="214" t="s">
        <v>45</v>
      </c>
      <c r="C227" s="28" t="s">
        <v>46</v>
      </c>
      <c r="D227" s="32" t="s">
        <v>1009</v>
      </c>
      <c r="E227" s="32" t="s">
        <v>1022</v>
      </c>
      <c r="F227" s="32" t="s">
        <v>1036</v>
      </c>
      <c r="G227" s="40" t="s">
        <v>490</v>
      </c>
      <c r="H227" s="37">
        <v>0</v>
      </c>
      <c r="I227" s="66" t="s">
        <v>49</v>
      </c>
      <c r="J227" s="37" t="s">
        <v>639</v>
      </c>
      <c r="K227" s="25" t="s">
        <v>1053</v>
      </c>
      <c r="L227" s="213" t="s">
        <v>1012</v>
      </c>
      <c r="M227" s="60" t="s">
        <v>51</v>
      </c>
      <c r="N227" s="32" t="s">
        <v>1066</v>
      </c>
      <c r="O227" s="61" t="s">
        <v>53</v>
      </c>
    </row>
    <row r="228" spans="1:15">
      <c r="A228" s="211">
        <v>225</v>
      </c>
      <c r="B228" s="214" t="s">
        <v>45</v>
      </c>
      <c r="C228" s="28" t="s">
        <v>46</v>
      </c>
      <c r="D228" s="32" t="s">
        <v>1008</v>
      </c>
      <c r="E228" s="32" t="s">
        <v>1021</v>
      </c>
      <c r="F228" s="32" t="s">
        <v>1037</v>
      </c>
      <c r="G228" s="40" t="s">
        <v>336</v>
      </c>
      <c r="H228" s="37">
        <v>0</v>
      </c>
      <c r="I228" s="66" t="s">
        <v>49</v>
      </c>
      <c r="J228" s="37" t="s">
        <v>639</v>
      </c>
      <c r="K228" s="25" t="s">
        <v>1054</v>
      </c>
      <c r="L228" s="213" t="s">
        <v>1012</v>
      </c>
      <c r="M228" s="60" t="s">
        <v>51</v>
      </c>
      <c r="N228" s="32" t="s">
        <v>1067</v>
      </c>
      <c r="O228" s="61" t="s">
        <v>53</v>
      </c>
    </row>
    <row r="229" spans="1:15">
      <c r="A229" s="211">
        <v>226</v>
      </c>
      <c r="B229" s="214" t="s">
        <v>45</v>
      </c>
      <c r="C229" s="28" t="s">
        <v>46</v>
      </c>
      <c r="D229" s="32" t="s">
        <v>1010</v>
      </c>
      <c r="E229" s="32" t="s">
        <v>1023</v>
      </c>
      <c r="F229" s="32" t="s">
        <v>1038</v>
      </c>
      <c r="G229" s="40" t="s">
        <v>752</v>
      </c>
      <c r="H229" s="37">
        <v>18500000</v>
      </c>
      <c r="I229" s="66" t="s">
        <v>49</v>
      </c>
      <c r="J229" s="37">
        <v>18500000</v>
      </c>
      <c r="K229" s="25" t="s">
        <v>1055</v>
      </c>
      <c r="L229" s="213" t="s">
        <v>1012</v>
      </c>
      <c r="M229" s="60" t="s">
        <v>51</v>
      </c>
      <c r="N229" s="32" t="s">
        <v>1068</v>
      </c>
      <c r="O229" s="61" t="s">
        <v>53</v>
      </c>
    </row>
    <row r="230" spans="1:15">
      <c r="A230" s="211">
        <v>227</v>
      </c>
      <c r="B230" s="214" t="s">
        <v>45</v>
      </c>
      <c r="C230" s="28" t="s">
        <v>46</v>
      </c>
      <c r="D230" s="32" t="s">
        <v>1011</v>
      </c>
      <c r="E230" s="32" t="s">
        <v>1024</v>
      </c>
      <c r="F230" s="32" t="s">
        <v>1039</v>
      </c>
      <c r="G230" s="40" t="s">
        <v>752</v>
      </c>
      <c r="H230" s="37">
        <v>18750000</v>
      </c>
      <c r="I230" s="66" t="s">
        <v>49</v>
      </c>
      <c r="J230" s="38">
        <v>18750000</v>
      </c>
      <c r="K230" s="25" t="s">
        <v>1056</v>
      </c>
      <c r="L230" s="213" t="s">
        <v>609</v>
      </c>
      <c r="M230" s="60" t="s">
        <v>51</v>
      </c>
      <c r="N230" s="32" t="s">
        <v>1069</v>
      </c>
      <c r="O230" s="61" t="s">
        <v>53</v>
      </c>
    </row>
    <row r="231" spans="1:15">
      <c r="A231" s="211">
        <v>228</v>
      </c>
      <c r="B231" s="214" t="s">
        <v>45</v>
      </c>
      <c r="C231" s="28" t="s">
        <v>46</v>
      </c>
      <c r="D231" s="213" t="s">
        <v>1073</v>
      </c>
      <c r="E231" s="213">
        <v>308820248</v>
      </c>
      <c r="F231" s="213" t="s">
        <v>1119</v>
      </c>
      <c r="G231" s="40" t="s">
        <v>1040</v>
      </c>
      <c r="H231" s="37">
        <v>9247800000</v>
      </c>
      <c r="I231" s="66" t="s">
        <v>49</v>
      </c>
      <c r="J231" s="25"/>
      <c r="K231" s="25" t="s">
        <v>1099</v>
      </c>
      <c r="L231" s="213" t="s">
        <v>1072</v>
      </c>
      <c r="M231" s="221" t="s">
        <v>1616</v>
      </c>
      <c r="N231" s="222" t="s">
        <v>1089</v>
      </c>
      <c r="O231" s="61" t="s">
        <v>53</v>
      </c>
    </row>
    <row r="232" spans="1:15">
      <c r="A232" s="211">
        <v>229</v>
      </c>
      <c r="B232" s="214" t="s">
        <v>45</v>
      </c>
      <c r="C232" s="28" t="s">
        <v>46</v>
      </c>
      <c r="D232" s="213" t="s">
        <v>1074</v>
      </c>
      <c r="E232" s="213">
        <v>309086535</v>
      </c>
      <c r="F232" s="215" t="s">
        <v>1120</v>
      </c>
      <c r="G232" s="40" t="s">
        <v>745</v>
      </c>
      <c r="H232" s="37">
        <v>1530000000</v>
      </c>
      <c r="I232" s="66" t="s">
        <v>49</v>
      </c>
      <c r="J232" s="25"/>
      <c r="K232" s="25" t="s">
        <v>1100</v>
      </c>
      <c r="L232" s="213" t="s">
        <v>1072</v>
      </c>
      <c r="M232" s="221" t="s">
        <v>1616</v>
      </c>
      <c r="N232" s="222" t="s">
        <v>1090</v>
      </c>
      <c r="O232" s="61" t="s">
        <v>53</v>
      </c>
    </row>
    <row r="233" spans="1:15">
      <c r="A233" s="211">
        <v>230</v>
      </c>
      <c r="B233" s="214" t="s">
        <v>45</v>
      </c>
      <c r="C233" s="28" t="s">
        <v>46</v>
      </c>
      <c r="D233" s="213" t="s">
        <v>1075</v>
      </c>
      <c r="E233" s="213">
        <v>305168016</v>
      </c>
      <c r="F233" s="213">
        <v>3</v>
      </c>
      <c r="G233" s="40" t="s">
        <v>1121</v>
      </c>
      <c r="H233" s="37">
        <v>749000000</v>
      </c>
      <c r="I233" s="66" t="s">
        <v>49</v>
      </c>
      <c r="J233" s="25"/>
      <c r="K233" s="25" t="s">
        <v>1101</v>
      </c>
      <c r="L233" s="213" t="s">
        <v>1072</v>
      </c>
      <c r="M233" s="221" t="s">
        <v>1616</v>
      </c>
      <c r="N233" s="222" t="s">
        <v>1091</v>
      </c>
      <c r="O233" s="61" t="s">
        <v>53</v>
      </c>
    </row>
    <row r="234" spans="1:15">
      <c r="A234" s="211">
        <v>231</v>
      </c>
      <c r="B234" s="214" t="s">
        <v>45</v>
      </c>
      <c r="C234" s="28" t="s">
        <v>46</v>
      </c>
      <c r="D234" s="213" t="s">
        <v>1076</v>
      </c>
      <c r="E234" s="213">
        <v>24757667</v>
      </c>
      <c r="F234" s="213" t="s">
        <v>1122</v>
      </c>
      <c r="G234" s="40" t="s">
        <v>1116</v>
      </c>
      <c r="H234" s="25">
        <v>2524142400</v>
      </c>
      <c r="I234" s="66" t="s">
        <v>4061</v>
      </c>
      <c r="J234" s="25">
        <v>2524142400</v>
      </c>
      <c r="K234" s="25" t="s">
        <v>1102</v>
      </c>
      <c r="L234" s="213" t="s">
        <v>1072</v>
      </c>
      <c r="M234" s="221" t="s">
        <v>1616</v>
      </c>
      <c r="N234" s="222" t="s">
        <v>1089</v>
      </c>
      <c r="O234" s="61" t="s">
        <v>53</v>
      </c>
    </row>
    <row r="235" spans="1:15">
      <c r="A235" s="211">
        <v>232</v>
      </c>
      <c r="B235" s="214" t="s">
        <v>45</v>
      </c>
      <c r="C235" s="28" t="s">
        <v>46</v>
      </c>
      <c r="D235" s="213" t="s">
        <v>1077</v>
      </c>
      <c r="E235" s="213">
        <v>207024781</v>
      </c>
      <c r="F235" s="213">
        <v>3</v>
      </c>
      <c r="G235" s="40" t="s">
        <v>490</v>
      </c>
      <c r="H235" s="37">
        <v>291088000</v>
      </c>
      <c r="I235" s="66" t="s">
        <v>49</v>
      </c>
      <c r="J235" s="25"/>
      <c r="K235" s="25" t="s">
        <v>1103</v>
      </c>
      <c r="L235" s="213" t="s">
        <v>1072</v>
      </c>
      <c r="M235" s="221" t="s">
        <v>1616</v>
      </c>
      <c r="N235" s="222" t="s">
        <v>1092</v>
      </c>
      <c r="O235" s="61" t="s">
        <v>53</v>
      </c>
    </row>
    <row r="236" spans="1:15">
      <c r="A236" s="211">
        <v>233</v>
      </c>
      <c r="B236" s="214" t="s">
        <v>45</v>
      </c>
      <c r="C236" s="28" t="s">
        <v>46</v>
      </c>
      <c r="D236" s="213" t="s">
        <v>1078</v>
      </c>
      <c r="E236" s="213">
        <v>304757755</v>
      </c>
      <c r="F236" s="213" t="s">
        <v>1123</v>
      </c>
      <c r="G236" s="40" t="s">
        <v>737</v>
      </c>
      <c r="H236" s="37">
        <v>224000000</v>
      </c>
      <c r="I236" s="66" t="s">
        <v>49</v>
      </c>
      <c r="J236" s="25"/>
      <c r="K236" s="25" t="s">
        <v>1104</v>
      </c>
      <c r="L236" s="213" t="s">
        <v>1072</v>
      </c>
      <c r="M236" s="221" t="s">
        <v>1616</v>
      </c>
      <c r="N236" s="222" t="s">
        <v>1093</v>
      </c>
      <c r="O236" s="61" t="s">
        <v>53</v>
      </c>
    </row>
    <row r="237" spans="1:15">
      <c r="A237" s="211">
        <v>234</v>
      </c>
      <c r="B237" s="214" t="s">
        <v>45</v>
      </c>
      <c r="C237" s="28" t="s">
        <v>46</v>
      </c>
      <c r="D237" s="213" t="s">
        <v>1078</v>
      </c>
      <c r="E237" s="213">
        <v>304757755</v>
      </c>
      <c r="F237" s="213" t="s">
        <v>1124</v>
      </c>
      <c r="G237" s="40" t="s">
        <v>1087</v>
      </c>
      <c r="H237" s="37">
        <v>321058796.81999999</v>
      </c>
      <c r="I237" s="66" t="s">
        <v>49</v>
      </c>
      <c r="J237" s="25"/>
      <c r="K237" s="25" t="s">
        <v>1105</v>
      </c>
      <c r="L237" s="213" t="s">
        <v>1072</v>
      </c>
      <c r="M237" s="221" t="s">
        <v>1616</v>
      </c>
      <c r="N237" s="222" t="s">
        <v>1091</v>
      </c>
      <c r="O237" s="61" t="s">
        <v>53</v>
      </c>
    </row>
    <row r="238" spans="1:15">
      <c r="A238" s="211">
        <v>235</v>
      </c>
      <c r="B238" s="214" t="s">
        <v>45</v>
      </c>
      <c r="C238" s="28" t="s">
        <v>46</v>
      </c>
      <c r="D238" s="213" t="s">
        <v>1079</v>
      </c>
      <c r="E238" s="213">
        <v>308475946</v>
      </c>
      <c r="F238" s="213">
        <v>7</v>
      </c>
      <c r="G238" s="40" t="s">
        <v>333</v>
      </c>
      <c r="H238" s="37">
        <v>24647567</v>
      </c>
      <c r="I238" s="66" t="s">
        <v>49</v>
      </c>
      <c r="J238" s="25"/>
      <c r="K238" s="25" t="s">
        <v>1106</v>
      </c>
      <c r="L238" s="213" t="s">
        <v>1072</v>
      </c>
      <c r="M238" s="221" t="s">
        <v>1616</v>
      </c>
      <c r="N238" s="222" t="s">
        <v>1094</v>
      </c>
      <c r="O238" s="61" t="s">
        <v>53</v>
      </c>
    </row>
    <row r="239" spans="1:15">
      <c r="A239" s="211">
        <v>236</v>
      </c>
      <c r="B239" s="214" t="s">
        <v>45</v>
      </c>
      <c r="C239" s="28" t="s">
        <v>46</v>
      </c>
      <c r="D239" s="213" t="s">
        <v>1080</v>
      </c>
      <c r="E239" s="213">
        <v>201199324</v>
      </c>
      <c r="F239" s="213" t="s">
        <v>1125</v>
      </c>
      <c r="G239" s="40" t="s">
        <v>502</v>
      </c>
      <c r="H239" s="37">
        <v>324455040</v>
      </c>
      <c r="I239" s="66" t="s">
        <v>49</v>
      </c>
      <c r="J239" s="25"/>
      <c r="K239" s="25" t="s">
        <v>1107</v>
      </c>
      <c r="L239" s="213" t="s">
        <v>1072</v>
      </c>
      <c r="M239" s="221" t="s">
        <v>1616</v>
      </c>
      <c r="N239" s="222" t="s">
        <v>1089</v>
      </c>
      <c r="O239" s="61" t="s">
        <v>53</v>
      </c>
    </row>
    <row r="240" spans="1:15">
      <c r="A240" s="211">
        <v>237</v>
      </c>
      <c r="B240" s="214" t="s">
        <v>45</v>
      </c>
      <c r="C240" s="28" t="s">
        <v>46</v>
      </c>
      <c r="D240" s="213" t="s">
        <v>1081</v>
      </c>
      <c r="E240" s="213">
        <v>308243830</v>
      </c>
      <c r="F240" s="215" t="s">
        <v>1126</v>
      </c>
      <c r="G240" s="40" t="s">
        <v>734</v>
      </c>
      <c r="H240" s="37">
        <v>136976000</v>
      </c>
      <c r="I240" s="66" t="s">
        <v>49</v>
      </c>
      <c r="J240" s="25"/>
      <c r="K240" s="25" t="s">
        <v>1108</v>
      </c>
      <c r="L240" s="213" t="s">
        <v>1072</v>
      </c>
      <c r="M240" s="221" t="s">
        <v>1616</v>
      </c>
      <c r="N240" s="222" t="s">
        <v>1095</v>
      </c>
      <c r="O240" s="61" t="s">
        <v>53</v>
      </c>
    </row>
    <row r="241" spans="1:17">
      <c r="A241" s="211">
        <v>238</v>
      </c>
      <c r="B241" s="214" t="s">
        <v>45</v>
      </c>
      <c r="C241" s="28" t="s">
        <v>46</v>
      </c>
      <c r="D241" s="213" t="s">
        <v>1082</v>
      </c>
      <c r="E241" s="213">
        <v>307262871</v>
      </c>
      <c r="F241" s="213">
        <v>2</v>
      </c>
      <c r="G241" s="40" t="s">
        <v>750</v>
      </c>
      <c r="H241" s="37">
        <v>689360000</v>
      </c>
      <c r="I241" s="66" t="s">
        <v>49</v>
      </c>
      <c r="J241" s="25"/>
      <c r="K241" s="25" t="s">
        <v>1109</v>
      </c>
      <c r="L241" s="213" t="s">
        <v>1072</v>
      </c>
      <c r="M241" s="221" t="s">
        <v>1616</v>
      </c>
      <c r="N241" s="222" t="s">
        <v>1092</v>
      </c>
      <c r="O241" s="61" t="s">
        <v>53</v>
      </c>
    </row>
    <row r="242" spans="1:17">
      <c r="A242" s="211">
        <v>239</v>
      </c>
      <c r="B242" s="214" t="s">
        <v>45</v>
      </c>
      <c r="C242" s="28" t="s">
        <v>46</v>
      </c>
      <c r="D242" s="213" t="s">
        <v>1083</v>
      </c>
      <c r="E242" s="213">
        <v>302815043</v>
      </c>
      <c r="F242" s="215" t="s">
        <v>1127</v>
      </c>
      <c r="G242" s="40" t="s">
        <v>336</v>
      </c>
      <c r="H242" s="37">
        <v>3881083999</v>
      </c>
      <c r="I242" s="66" t="s">
        <v>49</v>
      </c>
      <c r="J242" s="25"/>
      <c r="K242" s="25" t="s">
        <v>1110</v>
      </c>
      <c r="L242" s="213" t="s">
        <v>1072</v>
      </c>
      <c r="M242" s="221" t="s">
        <v>1616</v>
      </c>
      <c r="N242" s="222" t="s">
        <v>1092</v>
      </c>
      <c r="O242" s="61" t="s">
        <v>53</v>
      </c>
    </row>
    <row r="243" spans="1:17">
      <c r="A243" s="211">
        <v>240</v>
      </c>
      <c r="B243" s="214" t="s">
        <v>45</v>
      </c>
      <c r="C243" s="28" t="s">
        <v>46</v>
      </c>
      <c r="D243" s="213" t="s">
        <v>1084</v>
      </c>
      <c r="E243" s="213">
        <v>308507588</v>
      </c>
      <c r="F243" s="213">
        <v>13</v>
      </c>
      <c r="G243" s="40" t="s">
        <v>367</v>
      </c>
      <c r="H243" s="37">
        <v>159040000</v>
      </c>
      <c r="I243" s="66" t="s">
        <v>49</v>
      </c>
      <c r="J243" s="25"/>
      <c r="K243" s="25" t="s">
        <v>1111</v>
      </c>
      <c r="L243" s="213" t="s">
        <v>1072</v>
      </c>
      <c r="M243" s="221" t="s">
        <v>1616</v>
      </c>
      <c r="N243" s="222" t="s">
        <v>1091</v>
      </c>
      <c r="O243" s="61" t="s">
        <v>53</v>
      </c>
    </row>
    <row r="244" spans="1:17">
      <c r="A244" s="211">
        <v>241</v>
      </c>
      <c r="B244" s="214" t="s">
        <v>45</v>
      </c>
      <c r="C244" s="28" t="s">
        <v>46</v>
      </c>
      <c r="D244" s="213" t="s">
        <v>1085</v>
      </c>
      <c r="E244" s="213">
        <v>305132339</v>
      </c>
      <c r="F244" s="213">
        <v>3</v>
      </c>
      <c r="G244" s="40" t="s">
        <v>741</v>
      </c>
      <c r="H244" s="37">
        <v>436688000</v>
      </c>
      <c r="I244" s="66" t="s">
        <v>49</v>
      </c>
      <c r="J244" s="25"/>
      <c r="K244" s="25" t="s">
        <v>1112</v>
      </c>
      <c r="L244" s="213" t="s">
        <v>1072</v>
      </c>
      <c r="M244" s="221" t="s">
        <v>1616</v>
      </c>
      <c r="N244" s="222" t="s">
        <v>1092</v>
      </c>
      <c r="O244" s="61" t="s">
        <v>53</v>
      </c>
    </row>
    <row r="245" spans="1:17">
      <c r="A245" s="211">
        <v>242</v>
      </c>
      <c r="B245" s="214" t="s">
        <v>45</v>
      </c>
      <c r="C245" s="28" t="s">
        <v>46</v>
      </c>
      <c r="D245" s="213" t="s">
        <v>1086</v>
      </c>
      <c r="E245" s="213">
        <v>305103294</v>
      </c>
      <c r="F245" s="213">
        <v>4</v>
      </c>
      <c r="G245" s="40" t="s">
        <v>367</v>
      </c>
      <c r="H245" s="37">
        <v>309999200</v>
      </c>
      <c r="I245" s="66" t="s">
        <v>49</v>
      </c>
      <c r="J245" s="25"/>
      <c r="K245" s="25" t="s">
        <v>1113</v>
      </c>
      <c r="L245" s="213" t="s">
        <v>1072</v>
      </c>
      <c r="M245" s="221" t="s">
        <v>1616</v>
      </c>
      <c r="N245" s="222" t="s">
        <v>1096</v>
      </c>
      <c r="O245" s="61" t="s">
        <v>53</v>
      </c>
    </row>
    <row r="246" spans="1:17">
      <c r="A246" s="211">
        <v>243</v>
      </c>
      <c r="B246" s="214" t="s">
        <v>45</v>
      </c>
      <c r="C246" s="28" t="s">
        <v>46</v>
      </c>
      <c r="D246" s="32" t="s">
        <v>1097</v>
      </c>
      <c r="E246" s="213">
        <v>307184423</v>
      </c>
      <c r="F246" s="213" t="s">
        <v>1117</v>
      </c>
      <c r="G246" s="40" t="s">
        <v>1116</v>
      </c>
      <c r="H246" s="37">
        <v>10000000000</v>
      </c>
      <c r="I246" s="213" t="s">
        <v>49</v>
      </c>
      <c r="J246" s="25"/>
      <c r="K246" s="25" t="s">
        <v>1114</v>
      </c>
      <c r="L246" s="213" t="s">
        <v>1098</v>
      </c>
      <c r="M246" s="60" t="s">
        <v>51</v>
      </c>
      <c r="N246" s="213"/>
      <c r="O246" s="61" t="s">
        <v>53</v>
      </c>
    </row>
    <row r="247" spans="1:17">
      <c r="A247" s="211">
        <v>244</v>
      </c>
      <c r="B247" s="214" t="s">
        <v>45</v>
      </c>
      <c r="C247" s="28" t="s">
        <v>46</v>
      </c>
      <c r="D247" s="32" t="s">
        <v>1097</v>
      </c>
      <c r="E247" s="213">
        <v>307184423</v>
      </c>
      <c r="F247" s="213" t="s">
        <v>1118</v>
      </c>
      <c r="G247" s="40" t="s">
        <v>1116</v>
      </c>
      <c r="H247" s="37">
        <v>12220000000</v>
      </c>
      <c r="I247" s="213" t="s">
        <v>49</v>
      </c>
      <c r="J247" s="25"/>
      <c r="K247" s="25" t="s">
        <v>1115</v>
      </c>
      <c r="L247" s="213" t="s">
        <v>1098</v>
      </c>
      <c r="M247" s="70" t="s">
        <v>51</v>
      </c>
      <c r="N247" s="213"/>
      <c r="O247" s="61" t="s">
        <v>53</v>
      </c>
    </row>
    <row r="248" spans="1:17">
      <c r="A248" s="211">
        <v>245</v>
      </c>
      <c r="B248" s="2" t="s">
        <v>45</v>
      </c>
      <c r="C248" s="26" t="s">
        <v>46</v>
      </c>
      <c r="D248" s="52" t="s">
        <v>1128</v>
      </c>
      <c r="E248" s="52">
        <v>201236031</v>
      </c>
      <c r="F248" s="52" t="s">
        <v>1129</v>
      </c>
      <c r="G248" s="53">
        <v>45691</v>
      </c>
      <c r="H248" s="54">
        <v>874500</v>
      </c>
      <c r="I248" s="54" t="s">
        <v>49</v>
      </c>
      <c r="J248" s="54">
        <v>874500</v>
      </c>
      <c r="K248" s="52" t="s">
        <v>1130</v>
      </c>
      <c r="L248" s="2" t="s">
        <v>526</v>
      </c>
      <c r="M248" s="52" t="s">
        <v>431</v>
      </c>
      <c r="N248" s="52" t="s">
        <v>4055</v>
      </c>
      <c r="O248" s="61" t="s">
        <v>53</v>
      </c>
    </row>
    <row r="249" spans="1:17">
      <c r="A249" s="211">
        <v>246</v>
      </c>
      <c r="B249" s="2" t="s">
        <v>45</v>
      </c>
      <c r="C249" s="26" t="s">
        <v>46</v>
      </c>
      <c r="D249" s="52" t="s">
        <v>1131</v>
      </c>
      <c r="E249" s="52">
        <v>311826230</v>
      </c>
      <c r="F249" s="52" t="s">
        <v>1132</v>
      </c>
      <c r="G249" s="53">
        <v>45700</v>
      </c>
      <c r="H249" s="54">
        <v>15670240</v>
      </c>
      <c r="I249" s="54" t="s">
        <v>49</v>
      </c>
      <c r="J249" s="54">
        <v>15670240</v>
      </c>
      <c r="K249" s="52" t="s">
        <v>1133</v>
      </c>
      <c r="L249" s="2" t="s">
        <v>526</v>
      </c>
      <c r="M249" s="52" t="s">
        <v>431</v>
      </c>
      <c r="N249" s="52" t="s">
        <v>4056</v>
      </c>
      <c r="O249" s="61" t="s">
        <v>53</v>
      </c>
      <c r="Q249" s="43"/>
    </row>
    <row r="250" spans="1:17">
      <c r="A250" s="211">
        <v>247</v>
      </c>
      <c r="B250" s="2" t="s">
        <v>45</v>
      </c>
      <c r="C250" s="26" t="s">
        <v>46</v>
      </c>
      <c r="D250" s="55" t="s">
        <v>1136</v>
      </c>
      <c r="E250" s="52">
        <v>500274587</v>
      </c>
      <c r="F250" s="52" t="s">
        <v>1137</v>
      </c>
      <c r="G250" s="53">
        <v>45728</v>
      </c>
      <c r="H250" s="54">
        <v>588000</v>
      </c>
      <c r="I250" s="54" t="s">
        <v>49</v>
      </c>
      <c r="J250" s="54">
        <v>588000</v>
      </c>
      <c r="K250" s="52" t="s">
        <v>1138</v>
      </c>
      <c r="L250" s="2" t="s">
        <v>526</v>
      </c>
      <c r="M250" s="52" t="s">
        <v>431</v>
      </c>
      <c r="N250" s="55" t="s">
        <v>1139</v>
      </c>
      <c r="O250" s="61" t="s">
        <v>53</v>
      </c>
    </row>
    <row r="251" spans="1:17">
      <c r="A251" s="211">
        <v>248</v>
      </c>
      <c r="B251" s="2" t="s">
        <v>45</v>
      </c>
      <c r="C251" s="26" t="s">
        <v>46</v>
      </c>
      <c r="D251" s="52" t="s">
        <v>1140</v>
      </c>
      <c r="E251" s="52" t="s">
        <v>1141</v>
      </c>
      <c r="F251" s="52" t="s">
        <v>1142</v>
      </c>
      <c r="G251" s="53" t="s">
        <v>490</v>
      </c>
      <c r="H251" s="54">
        <v>9999996</v>
      </c>
      <c r="I251" s="54" t="s">
        <v>49</v>
      </c>
      <c r="J251" s="54">
        <v>9999996</v>
      </c>
      <c r="K251" s="52" t="s">
        <v>1143</v>
      </c>
      <c r="L251" s="213" t="s">
        <v>327</v>
      </c>
      <c r="M251" s="52" t="s">
        <v>431</v>
      </c>
      <c r="N251" s="52" t="s">
        <v>1144</v>
      </c>
      <c r="O251" s="61" t="s">
        <v>53</v>
      </c>
    </row>
    <row r="252" spans="1:17">
      <c r="A252" s="211">
        <v>249</v>
      </c>
      <c r="B252" s="2" t="s">
        <v>45</v>
      </c>
      <c r="C252" s="26" t="s">
        <v>46</v>
      </c>
      <c r="D252" s="52" t="s">
        <v>1145</v>
      </c>
      <c r="E252" s="52" t="s">
        <v>1146</v>
      </c>
      <c r="F252" s="52" t="s">
        <v>1147</v>
      </c>
      <c r="G252" s="53" t="s">
        <v>491</v>
      </c>
      <c r="H252" s="54">
        <v>8188888</v>
      </c>
      <c r="I252" s="54" t="s">
        <v>49</v>
      </c>
      <c r="J252" s="54">
        <v>8188888</v>
      </c>
      <c r="K252" s="52" t="s">
        <v>1148</v>
      </c>
      <c r="L252" s="213" t="s">
        <v>327</v>
      </c>
      <c r="M252" s="52" t="s">
        <v>431</v>
      </c>
      <c r="N252" s="52" t="s">
        <v>1149</v>
      </c>
      <c r="O252" s="61" t="s">
        <v>53</v>
      </c>
    </row>
    <row r="253" spans="1:17">
      <c r="A253" s="211">
        <v>250</v>
      </c>
      <c r="B253" s="2" t="s">
        <v>45</v>
      </c>
      <c r="C253" s="26" t="s">
        <v>46</v>
      </c>
      <c r="D253" s="52" t="s">
        <v>1150</v>
      </c>
      <c r="E253" s="52" t="s">
        <v>1151</v>
      </c>
      <c r="F253" s="52" t="s">
        <v>1152</v>
      </c>
      <c r="G253" s="53" t="s">
        <v>750</v>
      </c>
      <c r="H253" s="54">
        <v>1000000</v>
      </c>
      <c r="I253" s="54" t="s">
        <v>49</v>
      </c>
      <c r="J253" s="54">
        <v>1000000</v>
      </c>
      <c r="K253" s="52" t="s">
        <v>1153</v>
      </c>
      <c r="L253" s="213" t="s">
        <v>327</v>
      </c>
      <c r="M253" s="52" t="s">
        <v>431</v>
      </c>
      <c r="N253" s="52" t="s">
        <v>525</v>
      </c>
      <c r="O253" s="61" t="s">
        <v>53</v>
      </c>
    </row>
    <row r="254" spans="1:17">
      <c r="A254" s="211">
        <v>251</v>
      </c>
      <c r="B254" s="2" t="s">
        <v>45</v>
      </c>
      <c r="C254" s="26" t="s">
        <v>46</v>
      </c>
      <c r="D254" s="52" t="s">
        <v>1154</v>
      </c>
      <c r="E254" s="52" t="s">
        <v>1155</v>
      </c>
      <c r="F254" s="67" t="s">
        <v>1156</v>
      </c>
      <c r="G254" s="53" t="s">
        <v>750</v>
      </c>
      <c r="H254" s="54">
        <v>4700000</v>
      </c>
      <c r="I254" s="54" t="s">
        <v>49</v>
      </c>
      <c r="J254" s="54">
        <v>4700000</v>
      </c>
      <c r="K254" s="52" t="s">
        <v>1157</v>
      </c>
      <c r="L254" s="213" t="s">
        <v>327</v>
      </c>
      <c r="M254" s="52" t="s">
        <v>431</v>
      </c>
      <c r="N254" s="52" t="s">
        <v>1158</v>
      </c>
      <c r="O254" s="61" t="s">
        <v>53</v>
      </c>
    </row>
    <row r="255" spans="1:17">
      <c r="A255" s="211">
        <v>252</v>
      </c>
      <c r="B255" s="2" t="s">
        <v>45</v>
      </c>
      <c r="C255" s="26" t="s">
        <v>46</v>
      </c>
      <c r="D255" s="52" t="s">
        <v>446</v>
      </c>
      <c r="E255" s="52" t="s">
        <v>488</v>
      </c>
      <c r="F255" s="52" t="s">
        <v>1159</v>
      </c>
      <c r="G255" s="53" t="s">
        <v>1160</v>
      </c>
      <c r="H255" s="54">
        <v>1300000</v>
      </c>
      <c r="I255" s="54" t="s">
        <v>49</v>
      </c>
      <c r="J255" s="54">
        <v>1300000</v>
      </c>
      <c r="K255" s="52" t="s">
        <v>1161</v>
      </c>
      <c r="L255" s="213" t="s">
        <v>327</v>
      </c>
      <c r="M255" s="52" t="s">
        <v>431</v>
      </c>
      <c r="N255" s="52" t="s">
        <v>525</v>
      </c>
      <c r="O255" s="61" t="s">
        <v>53</v>
      </c>
    </row>
    <row r="256" spans="1:17">
      <c r="A256" s="211">
        <v>253</v>
      </c>
      <c r="B256" s="2" t="s">
        <v>45</v>
      </c>
      <c r="C256" s="26" t="s">
        <v>46</v>
      </c>
      <c r="D256" s="52" t="s">
        <v>446</v>
      </c>
      <c r="E256" s="52" t="s">
        <v>488</v>
      </c>
      <c r="F256" s="52" t="s">
        <v>1162</v>
      </c>
      <c r="G256" s="53" t="s">
        <v>1160</v>
      </c>
      <c r="H256" s="54">
        <v>950000</v>
      </c>
      <c r="I256" s="54" t="s">
        <v>49</v>
      </c>
      <c r="J256" s="54">
        <v>950000</v>
      </c>
      <c r="K256" s="52" t="s">
        <v>1163</v>
      </c>
      <c r="L256" s="213" t="s">
        <v>327</v>
      </c>
      <c r="M256" s="52" t="s">
        <v>431</v>
      </c>
      <c r="N256" s="52" t="s">
        <v>525</v>
      </c>
      <c r="O256" s="61" t="s">
        <v>53</v>
      </c>
    </row>
    <row r="257" spans="1:15">
      <c r="A257" s="211">
        <v>254</v>
      </c>
      <c r="B257" s="2" t="s">
        <v>45</v>
      </c>
      <c r="C257" s="26" t="s">
        <v>46</v>
      </c>
      <c r="D257" s="52" t="s">
        <v>1164</v>
      </c>
      <c r="E257" s="52" t="s">
        <v>1165</v>
      </c>
      <c r="F257" s="52" t="s">
        <v>1166</v>
      </c>
      <c r="G257" s="53" t="s">
        <v>340</v>
      </c>
      <c r="H257" s="54">
        <v>240000</v>
      </c>
      <c r="I257" s="54" t="s">
        <v>49</v>
      </c>
      <c r="J257" s="54">
        <v>240000</v>
      </c>
      <c r="K257" s="52" t="s">
        <v>1167</v>
      </c>
      <c r="L257" s="213" t="s">
        <v>327</v>
      </c>
      <c r="M257" s="52" t="s">
        <v>431</v>
      </c>
      <c r="N257" s="52" t="s">
        <v>1168</v>
      </c>
      <c r="O257" s="61" t="s">
        <v>53</v>
      </c>
    </row>
    <row r="258" spans="1:15">
      <c r="A258" s="211">
        <v>255</v>
      </c>
      <c r="B258" s="2" t="s">
        <v>45</v>
      </c>
      <c r="C258" s="26" t="s">
        <v>46</v>
      </c>
      <c r="D258" s="52" t="s">
        <v>1164</v>
      </c>
      <c r="E258" s="52" t="s">
        <v>1165</v>
      </c>
      <c r="F258" s="52" t="s">
        <v>1169</v>
      </c>
      <c r="G258" s="53" t="s">
        <v>340</v>
      </c>
      <c r="H258" s="54">
        <v>240000</v>
      </c>
      <c r="I258" s="54" t="s">
        <v>49</v>
      </c>
      <c r="J258" s="54">
        <v>240000</v>
      </c>
      <c r="K258" s="52" t="s">
        <v>1170</v>
      </c>
      <c r="L258" s="213" t="s">
        <v>327</v>
      </c>
      <c r="M258" s="52" t="s">
        <v>431</v>
      </c>
      <c r="N258" s="52" t="s">
        <v>1168</v>
      </c>
      <c r="O258" s="61" t="s">
        <v>53</v>
      </c>
    </row>
    <row r="259" spans="1:15">
      <c r="A259" s="211">
        <v>256</v>
      </c>
      <c r="B259" s="2" t="s">
        <v>45</v>
      </c>
      <c r="C259" s="26" t="s">
        <v>46</v>
      </c>
      <c r="D259" s="52" t="s">
        <v>1164</v>
      </c>
      <c r="E259" s="52" t="s">
        <v>1165</v>
      </c>
      <c r="F259" s="52" t="s">
        <v>1171</v>
      </c>
      <c r="G259" s="53" t="s">
        <v>340</v>
      </c>
      <c r="H259" s="54">
        <v>240000</v>
      </c>
      <c r="I259" s="54" t="s">
        <v>49</v>
      </c>
      <c r="J259" s="54">
        <v>240000</v>
      </c>
      <c r="K259" s="52" t="s">
        <v>1172</v>
      </c>
      <c r="L259" s="213" t="s">
        <v>327</v>
      </c>
      <c r="M259" s="52" t="s">
        <v>431</v>
      </c>
      <c r="N259" s="52" t="s">
        <v>1168</v>
      </c>
      <c r="O259" s="61" t="s">
        <v>53</v>
      </c>
    </row>
    <row r="260" spans="1:15">
      <c r="A260" s="211">
        <v>257</v>
      </c>
      <c r="B260" s="2" t="s">
        <v>45</v>
      </c>
      <c r="C260" s="26" t="s">
        <v>46</v>
      </c>
      <c r="D260" s="52" t="s">
        <v>1164</v>
      </c>
      <c r="E260" s="52" t="s">
        <v>1165</v>
      </c>
      <c r="F260" s="52" t="s">
        <v>1173</v>
      </c>
      <c r="G260" s="53" t="s">
        <v>340</v>
      </c>
      <c r="H260" s="54">
        <v>900000</v>
      </c>
      <c r="I260" s="54" t="s">
        <v>49</v>
      </c>
      <c r="J260" s="54">
        <v>900000</v>
      </c>
      <c r="K260" s="52" t="s">
        <v>1174</v>
      </c>
      <c r="L260" s="213" t="s">
        <v>327</v>
      </c>
      <c r="M260" s="52" t="s">
        <v>431</v>
      </c>
      <c r="N260" s="52" t="s">
        <v>1175</v>
      </c>
      <c r="O260" s="61" t="s">
        <v>53</v>
      </c>
    </row>
    <row r="261" spans="1:15">
      <c r="A261" s="211">
        <v>258</v>
      </c>
      <c r="B261" s="2" t="s">
        <v>45</v>
      </c>
      <c r="C261" s="26" t="s">
        <v>46</v>
      </c>
      <c r="D261" s="52" t="s">
        <v>1176</v>
      </c>
      <c r="E261" s="52" t="s">
        <v>1177</v>
      </c>
      <c r="F261" s="52" t="s">
        <v>1178</v>
      </c>
      <c r="G261" s="53" t="s">
        <v>748</v>
      </c>
      <c r="H261" s="54">
        <v>1606150</v>
      </c>
      <c r="I261" s="54" t="s">
        <v>49</v>
      </c>
      <c r="J261" s="54">
        <v>1606150</v>
      </c>
      <c r="K261" s="52" t="s">
        <v>1179</v>
      </c>
      <c r="L261" s="213" t="s">
        <v>327</v>
      </c>
      <c r="M261" s="52" t="s">
        <v>431</v>
      </c>
      <c r="N261" s="52" t="s">
        <v>1180</v>
      </c>
      <c r="O261" s="61" t="s">
        <v>53</v>
      </c>
    </row>
    <row r="262" spans="1:15">
      <c r="A262" s="211">
        <v>259</v>
      </c>
      <c r="B262" s="2" t="s">
        <v>45</v>
      </c>
      <c r="C262" s="26" t="s">
        <v>46</v>
      </c>
      <c r="D262" s="52" t="s">
        <v>1181</v>
      </c>
      <c r="E262" s="52" t="s">
        <v>1182</v>
      </c>
      <c r="F262" s="52" t="s">
        <v>1183</v>
      </c>
      <c r="G262" s="53" t="s">
        <v>348</v>
      </c>
      <c r="H262" s="54">
        <v>2025000</v>
      </c>
      <c r="I262" s="54" t="s">
        <v>49</v>
      </c>
      <c r="J262" s="54">
        <v>2025000</v>
      </c>
      <c r="K262" s="52" t="s">
        <v>1184</v>
      </c>
      <c r="L262" s="213" t="s">
        <v>327</v>
      </c>
      <c r="M262" s="52" t="s">
        <v>431</v>
      </c>
      <c r="N262" s="52" t="s">
        <v>1180</v>
      </c>
      <c r="O262" s="61" t="s">
        <v>53</v>
      </c>
    </row>
    <row r="263" spans="1:15">
      <c r="A263" s="211">
        <v>260</v>
      </c>
      <c r="B263" s="2" t="s">
        <v>45</v>
      </c>
      <c r="C263" s="26" t="s">
        <v>46</v>
      </c>
      <c r="D263" s="52" t="s">
        <v>1145</v>
      </c>
      <c r="E263" s="52" t="s">
        <v>1146</v>
      </c>
      <c r="F263" s="52" t="s">
        <v>1185</v>
      </c>
      <c r="G263" s="53" t="s">
        <v>348</v>
      </c>
      <c r="H263" s="54">
        <v>2393328</v>
      </c>
      <c r="I263" s="54" t="s">
        <v>49</v>
      </c>
      <c r="J263" s="54">
        <v>2393328</v>
      </c>
      <c r="K263" s="52" t="s">
        <v>1186</v>
      </c>
      <c r="L263" s="213" t="s">
        <v>327</v>
      </c>
      <c r="M263" s="52" t="s">
        <v>431</v>
      </c>
      <c r="N263" s="52" t="s">
        <v>1187</v>
      </c>
      <c r="O263" s="61" t="s">
        <v>53</v>
      </c>
    </row>
    <row r="264" spans="1:15">
      <c r="A264" s="211">
        <v>261</v>
      </c>
      <c r="B264" s="2" t="s">
        <v>45</v>
      </c>
      <c r="C264" s="26" t="s">
        <v>46</v>
      </c>
      <c r="D264" s="52" t="s">
        <v>446</v>
      </c>
      <c r="E264" s="52" t="s">
        <v>488</v>
      </c>
      <c r="F264" s="67" t="s">
        <v>1188</v>
      </c>
      <c r="G264" s="53" t="s">
        <v>741</v>
      </c>
      <c r="H264" s="54">
        <v>1499000</v>
      </c>
      <c r="I264" s="54" t="s">
        <v>49</v>
      </c>
      <c r="J264" s="54">
        <v>1499000</v>
      </c>
      <c r="K264" s="52" t="s">
        <v>1189</v>
      </c>
      <c r="L264" s="213" t="s">
        <v>327</v>
      </c>
      <c r="M264" s="52" t="s">
        <v>431</v>
      </c>
      <c r="N264" s="52" t="s">
        <v>1190</v>
      </c>
      <c r="O264" s="61" t="s">
        <v>53</v>
      </c>
    </row>
    <row r="265" spans="1:15">
      <c r="A265" s="211">
        <v>262</v>
      </c>
      <c r="B265" s="26" t="s">
        <v>45</v>
      </c>
      <c r="C265" s="26" t="s">
        <v>46</v>
      </c>
      <c r="D265" s="52" t="s">
        <v>1191</v>
      </c>
      <c r="E265" s="52" t="s">
        <v>1192</v>
      </c>
      <c r="F265" s="52" t="s">
        <v>1193</v>
      </c>
      <c r="G265" s="67" t="s">
        <v>1194</v>
      </c>
      <c r="H265" s="54">
        <v>420000</v>
      </c>
      <c r="I265" s="54" t="s">
        <v>49</v>
      </c>
      <c r="J265" s="54">
        <v>420000</v>
      </c>
      <c r="K265" s="52" t="s">
        <v>1195</v>
      </c>
      <c r="L265" s="213" t="s">
        <v>327</v>
      </c>
      <c r="M265" s="52" t="s">
        <v>431</v>
      </c>
      <c r="N265" s="52" t="s">
        <v>1196</v>
      </c>
      <c r="O265" s="61" t="s">
        <v>53</v>
      </c>
    </row>
    <row r="266" spans="1:15">
      <c r="A266" s="211">
        <v>263</v>
      </c>
      <c r="B266" s="2" t="s">
        <v>45</v>
      </c>
      <c r="C266" s="26" t="s">
        <v>46</v>
      </c>
      <c r="D266" s="52" t="s">
        <v>441</v>
      </c>
      <c r="E266" s="52" t="s">
        <v>483</v>
      </c>
      <c r="F266" s="52" t="s">
        <v>1197</v>
      </c>
      <c r="G266" s="67" t="s">
        <v>1194</v>
      </c>
      <c r="H266" s="54">
        <v>360000.01</v>
      </c>
      <c r="I266" s="54" t="s">
        <v>49</v>
      </c>
      <c r="J266" s="54">
        <v>360000.01</v>
      </c>
      <c r="K266" s="52" t="s">
        <v>1198</v>
      </c>
      <c r="L266" s="213" t="s">
        <v>327</v>
      </c>
      <c r="M266" s="52" t="s">
        <v>431</v>
      </c>
      <c r="N266" s="52" t="s">
        <v>1199</v>
      </c>
      <c r="O266" s="61" t="s">
        <v>53</v>
      </c>
    </row>
    <row r="267" spans="1:15">
      <c r="A267" s="211">
        <v>264</v>
      </c>
      <c r="B267" s="26" t="s">
        <v>45</v>
      </c>
      <c r="C267" s="26" t="s">
        <v>46</v>
      </c>
      <c r="D267" s="52" t="s">
        <v>1131</v>
      </c>
      <c r="E267" s="52" t="s">
        <v>1200</v>
      </c>
      <c r="F267" s="52" t="s">
        <v>1201</v>
      </c>
      <c r="G267" s="67" t="s">
        <v>499</v>
      </c>
      <c r="H267" s="54">
        <v>5999664.0300000003</v>
      </c>
      <c r="I267" s="54" t="s">
        <v>49</v>
      </c>
      <c r="J267" s="54">
        <v>5999664.0300000003</v>
      </c>
      <c r="K267" s="52" t="s">
        <v>1202</v>
      </c>
      <c r="L267" s="213" t="s">
        <v>327</v>
      </c>
      <c r="M267" s="52" t="s">
        <v>431</v>
      </c>
      <c r="N267" s="52" t="s">
        <v>1203</v>
      </c>
      <c r="O267" s="61" t="s">
        <v>53</v>
      </c>
    </row>
    <row r="268" spans="1:15">
      <c r="A268" s="211">
        <v>265</v>
      </c>
      <c r="B268" s="2" t="s">
        <v>45</v>
      </c>
      <c r="C268" s="26" t="s">
        <v>46</v>
      </c>
      <c r="D268" s="52" t="s">
        <v>1204</v>
      </c>
      <c r="E268" s="52" t="s">
        <v>1205</v>
      </c>
      <c r="F268" s="52" t="s">
        <v>1206</v>
      </c>
      <c r="G268" s="67" t="s">
        <v>367</v>
      </c>
      <c r="H268" s="54">
        <v>6600000</v>
      </c>
      <c r="I268" s="54" t="s">
        <v>49</v>
      </c>
      <c r="J268" s="54">
        <v>6600000</v>
      </c>
      <c r="K268" s="52" t="s">
        <v>1207</v>
      </c>
      <c r="L268" s="213" t="s">
        <v>327</v>
      </c>
      <c r="M268" s="52" t="s">
        <v>431</v>
      </c>
      <c r="N268" s="52" t="s">
        <v>1208</v>
      </c>
      <c r="O268" s="61" t="s">
        <v>53</v>
      </c>
    </row>
    <row r="269" spans="1:15">
      <c r="A269" s="211">
        <v>266</v>
      </c>
      <c r="B269" s="2" t="s">
        <v>45</v>
      </c>
      <c r="C269" s="26" t="s">
        <v>46</v>
      </c>
      <c r="D269" s="52" t="s">
        <v>1209</v>
      </c>
      <c r="E269" s="52" t="s">
        <v>1210</v>
      </c>
      <c r="F269" s="52" t="s">
        <v>1211</v>
      </c>
      <c r="G269" s="53">
        <v>45669</v>
      </c>
      <c r="H269" s="54">
        <v>6120000</v>
      </c>
      <c r="I269" s="54" t="s">
        <v>49</v>
      </c>
      <c r="J269" s="54">
        <v>6120000</v>
      </c>
      <c r="K269" s="52" t="s">
        <v>1212</v>
      </c>
      <c r="L269" s="60" t="s">
        <v>50</v>
      </c>
      <c r="M269" s="52" t="s">
        <v>51</v>
      </c>
      <c r="N269" s="68" t="s">
        <v>1213</v>
      </c>
      <c r="O269" s="61" t="s">
        <v>53</v>
      </c>
    </row>
    <row r="270" spans="1:15">
      <c r="A270" s="211">
        <v>267</v>
      </c>
      <c r="B270" s="2" t="s">
        <v>45</v>
      </c>
      <c r="C270" s="26" t="s">
        <v>46</v>
      </c>
      <c r="D270" s="52" t="s">
        <v>1214</v>
      </c>
      <c r="E270" s="52" t="s">
        <v>1215</v>
      </c>
      <c r="F270" s="52" t="s">
        <v>1216</v>
      </c>
      <c r="G270" s="53">
        <v>45669</v>
      </c>
      <c r="H270" s="54">
        <v>6000000</v>
      </c>
      <c r="I270" s="54" t="s">
        <v>49</v>
      </c>
      <c r="J270" s="54">
        <v>6000000</v>
      </c>
      <c r="K270" s="52" t="s">
        <v>1217</v>
      </c>
      <c r="L270" s="60" t="s">
        <v>50</v>
      </c>
      <c r="M270" s="52" t="s">
        <v>51</v>
      </c>
      <c r="N270" s="52" t="s">
        <v>1218</v>
      </c>
      <c r="O270" s="61" t="s">
        <v>53</v>
      </c>
    </row>
    <row r="271" spans="1:15">
      <c r="A271" s="211">
        <v>268</v>
      </c>
      <c r="B271" s="2" t="s">
        <v>45</v>
      </c>
      <c r="C271" s="26" t="s">
        <v>46</v>
      </c>
      <c r="D271" s="52" t="s">
        <v>1219</v>
      </c>
      <c r="E271" s="52" t="s">
        <v>1220</v>
      </c>
      <c r="F271" s="67" t="s">
        <v>1221</v>
      </c>
      <c r="G271" s="53">
        <v>45672</v>
      </c>
      <c r="H271" s="54">
        <v>2500000</v>
      </c>
      <c r="I271" s="54" t="s">
        <v>49</v>
      </c>
      <c r="J271" s="54">
        <v>2500000</v>
      </c>
      <c r="K271" s="52" t="s">
        <v>1222</v>
      </c>
      <c r="L271" s="213" t="s">
        <v>327</v>
      </c>
      <c r="M271" s="52" t="s">
        <v>51</v>
      </c>
      <c r="N271" s="52" t="s">
        <v>1223</v>
      </c>
      <c r="O271" s="61" t="s">
        <v>53</v>
      </c>
    </row>
    <row r="272" spans="1:15">
      <c r="A272" s="211">
        <v>269</v>
      </c>
      <c r="B272" s="2" t="s">
        <v>45</v>
      </c>
      <c r="C272" s="26" t="s">
        <v>46</v>
      </c>
      <c r="D272" s="52" t="s">
        <v>1219</v>
      </c>
      <c r="E272" s="52" t="s">
        <v>1220</v>
      </c>
      <c r="F272" s="52" t="s">
        <v>1224</v>
      </c>
      <c r="G272" s="53">
        <v>45677</v>
      </c>
      <c r="H272" s="54">
        <v>2999000</v>
      </c>
      <c r="I272" s="54" t="s">
        <v>49</v>
      </c>
      <c r="J272" s="54">
        <v>2999000</v>
      </c>
      <c r="K272" s="52" t="s">
        <v>1225</v>
      </c>
      <c r="L272" s="213" t="s">
        <v>327</v>
      </c>
      <c r="M272" s="52" t="s">
        <v>51</v>
      </c>
      <c r="N272" s="52" t="s">
        <v>1223</v>
      </c>
      <c r="O272" s="61" t="s">
        <v>53</v>
      </c>
    </row>
    <row r="273" spans="1:15">
      <c r="A273" s="211">
        <v>270</v>
      </c>
      <c r="B273" s="2" t="s">
        <v>45</v>
      </c>
      <c r="C273" s="26" t="s">
        <v>46</v>
      </c>
      <c r="D273" s="52" t="s">
        <v>1219</v>
      </c>
      <c r="E273" s="52" t="s">
        <v>1220</v>
      </c>
      <c r="F273" s="52" t="s">
        <v>1226</v>
      </c>
      <c r="G273" s="53">
        <v>45677</v>
      </c>
      <c r="H273" s="54">
        <v>1199000</v>
      </c>
      <c r="I273" s="54" t="s">
        <v>49</v>
      </c>
      <c r="J273" s="54">
        <v>1199000</v>
      </c>
      <c r="K273" s="52" t="s">
        <v>1227</v>
      </c>
      <c r="L273" s="213" t="s">
        <v>327</v>
      </c>
      <c r="M273" s="52" t="s">
        <v>51</v>
      </c>
      <c r="N273" s="52" t="s">
        <v>1223</v>
      </c>
      <c r="O273" s="61" t="s">
        <v>53</v>
      </c>
    </row>
    <row r="274" spans="1:15">
      <c r="A274" s="211">
        <v>271</v>
      </c>
      <c r="B274" s="2" t="s">
        <v>45</v>
      </c>
      <c r="C274" s="26" t="s">
        <v>46</v>
      </c>
      <c r="D274" s="52" t="s">
        <v>1219</v>
      </c>
      <c r="E274" s="52" t="s">
        <v>1220</v>
      </c>
      <c r="F274" s="52" t="s">
        <v>1228</v>
      </c>
      <c r="G274" s="53">
        <v>45677</v>
      </c>
      <c r="H274" s="54">
        <v>3599000</v>
      </c>
      <c r="I274" s="54" t="s">
        <v>49</v>
      </c>
      <c r="J274" s="54">
        <v>3599000</v>
      </c>
      <c r="K274" s="52" t="s">
        <v>1229</v>
      </c>
      <c r="L274" s="213" t="s">
        <v>327</v>
      </c>
      <c r="M274" s="52" t="s">
        <v>51</v>
      </c>
      <c r="N274" s="52" t="s">
        <v>1223</v>
      </c>
      <c r="O274" s="61" t="s">
        <v>53</v>
      </c>
    </row>
    <row r="275" spans="1:15">
      <c r="A275" s="211">
        <v>272</v>
      </c>
      <c r="B275" s="2" t="s">
        <v>45</v>
      </c>
      <c r="C275" s="26" t="s">
        <v>46</v>
      </c>
      <c r="D275" s="52" t="s">
        <v>57</v>
      </c>
      <c r="E275" s="52" t="s">
        <v>129</v>
      </c>
      <c r="F275" s="52" t="s">
        <v>1230</v>
      </c>
      <c r="G275" s="53">
        <v>45681</v>
      </c>
      <c r="H275" s="54">
        <v>3000000</v>
      </c>
      <c r="I275" s="54" t="s">
        <v>49</v>
      </c>
      <c r="J275" s="54">
        <v>3000000</v>
      </c>
      <c r="K275" s="52" t="s">
        <v>1231</v>
      </c>
      <c r="L275" s="60" t="s">
        <v>50</v>
      </c>
      <c r="M275" s="52" t="s">
        <v>51</v>
      </c>
      <c r="N275" s="52" t="s">
        <v>317</v>
      </c>
      <c r="O275" s="61" t="s">
        <v>53</v>
      </c>
    </row>
    <row r="276" spans="1:15">
      <c r="A276" s="211">
        <v>273</v>
      </c>
      <c r="B276" s="2" t="s">
        <v>45</v>
      </c>
      <c r="C276" s="26" t="s">
        <v>46</v>
      </c>
      <c r="D276" s="52" t="s">
        <v>1219</v>
      </c>
      <c r="E276" s="52" t="s">
        <v>1220</v>
      </c>
      <c r="F276" s="52" t="s">
        <v>1232</v>
      </c>
      <c r="G276" s="53">
        <v>45686</v>
      </c>
      <c r="H276" s="54">
        <v>4199000</v>
      </c>
      <c r="I276" s="54" t="s">
        <v>49</v>
      </c>
      <c r="J276" s="54">
        <v>4199000</v>
      </c>
      <c r="K276" s="52" t="s">
        <v>1233</v>
      </c>
      <c r="L276" s="213" t="s">
        <v>327</v>
      </c>
      <c r="M276" s="52" t="s">
        <v>51</v>
      </c>
      <c r="N276" s="52" t="s">
        <v>1223</v>
      </c>
      <c r="O276" s="61" t="s">
        <v>53</v>
      </c>
    </row>
    <row r="277" spans="1:15">
      <c r="A277" s="211">
        <v>274</v>
      </c>
      <c r="B277" s="2" t="s">
        <v>45</v>
      </c>
      <c r="C277" s="26" t="s">
        <v>46</v>
      </c>
      <c r="D277" s="52" t="s">
        <v>1234</v>
      </c>
      <c r="E277" s="52" t="s">
        <v>1235</v>
      </c>
      <c r="F277" s="52" t="s">
        <v>1236</v>
      </c>
      <c r="G277" s="53">
        <v>45688</v>
      </c>
      <c r="H277" s="54">
        <v>6560000</v>
      </c>
      <c r="I277" s="54" t="s">
        <v>49</v>
      </c>
      <c r="J277" s="54">
        <v>6560000</v>
      </c>
      <c r="K277" s="52" t="s">
        <v>1237</v>
      </c>
      <c r="L277" s="60" t="s">
        <v>50</v>
      </c>
      <c r="M277" s="52" t="s">
        <v>51</v>
      </c>
      <c r="N277" s="52" t="s">
        <v>320</v>
      </c>
      <c r="O277" s="61" t="s">
        <v>53</v>
      </c>
    </row>
    <row r="278" spans="1:15">
      <c r="A278" s="211">
        <v>275</v>
      </c>
      <c r="B278" s="2" t="s">
        <v>45</v>
      </c>
      <c r="C278" s="26" t="s">
        <v>46</v>
      </c>
      <c r="D278" s="52" t="s">
        <v>1238</v>
      </c>
      <c r="E278" s="52" t="s">
        <v>1239</v>
      </c>
      <c r="F278" s="52" t="s">
        <v>1240</v>
      </c>
      <c r="G278" s="53">
        <v>45695</v>
      </c>
      <c r="H278" s="54">
        <v>7459998</v>
      </c>
      <c r="I278" s="54" t="s">
        <v>49</v>
      </c>
      <c r="J278" s="54">
        <v>7459998</v>
      </c>
      <c r="K278" s="52" t="s">
        <v>1241</v>
      </c>
      <c r="L278" s="213" t="s">
        <v>327</v>
      </c>
      <c r="M278" s="52" t="s">
        <v>51</v>
      </c>
      <c r="N278" s="52" t="s">
        <v>1242</v>
      </c>
      <c r="O278" s="61" t="s">
        <v>53</v>
      </c>
    </row>
    <row r="279" spans="1:15">
      <c r="A279" s="211">
        <v>276</v>
      </c>
      <c r="B279" s="2" t="s">
        <v>45</v>
      </c>
      <c r="C279" s="26" t="s">
        <v>46</v>
      </c>
      <c r="D279" s="52" t="s">
        <v>1243</v>
      </c>
      <c r="E279" s="52" t="s">
        <v>1244</v>
      </c>
      <c r="F279" s="52" t="s">
        <v>1245</v>
      </c>
      <c r="G279" s="53">
        <v>45700</v>
      </c>
      <c r="H279" s="54">
        <v>1795000</v>
      </c>
      <c r="I279" s="54" t="s">
        <v>49</v>
      </c>
      <c r="J279" s="54">
        <v>1795000</v>
      </c>
      <c r="K279" s="52" t="s">
        <v>1246</v>
      </c>
      <c r="L279" s="213" t="s">
        <v>327</v>
      </c>
      <c r="M279" s="52" t="s">
        <v>51</v>
      </c>
      <c r="N279" s="52" t="s">
        <v>763</v>
      </c>
      <c r="O279" s="61" t="s">
        <v>53</v>
      </c>
    </row>
    <row r="280" spans="1:15">
      <c r="A280" s="211">
        <v>277</v>
      </c>
      <c r="B280" s="2" t="s">
        <v>45</v>
      </c>
      <c r="C280" s="26" t="s">
        <v>46</v>
      </c>
      <c r="D280" s="52" t="s">
        <v>1219</v>
      </c>
      <c r="E280" s="52" t="s">
        <v>1220</v>
      </c>
      <c r="F280" s="52" t="s">
        <v>1247</v>
      </c>
      <c r="G280" s="53">
        <v>45702</v>
      </c>
      <c r="H280" s="54">
        <v>4799000</v>
      </c>
      <c r="I280" s="54" t="s">
        <v>49</v>
      </c>
      <c r="J280" s="54">
        <v>4799000</v>
      </c>
      <c r="K280" s="52" t="s">
        <v>1248</v>
      </c>
      <c r="L280" s="213" t="s">
        <v>327</v>
      </c>
      <c r="M280" s="52" t="s">
        <v>51</v>
      </c>
      <c r="N280" s="52" t="s">
        <v>1223</v>
      </c>
      <c r="O280" s="61" t="s">
        <v>53</v>
      </c>
    </row>
    <row r="281" spans="1:15">
      <c r="A281" s="211">
        <v>278</v>
      </c>
      <c r="B281" s="2" t="s">
        <v>45</v>
      </c>
      <c r="C281" s="26" t="s">
        <v>46</v>
      </c>
      <c r="D281" s="52" t="s">
        <v>1219</v>
      </c>
      <c r="E281" s="52" t="s">
        <v>1220</v>
      </c>
      <c r="F281" s="52" t="s">
        <v>1249</v>
      </c>
      <c r="G281" s="53">
        <v>45707</v>
      </c>
      <c r="H281" s="54">
        <v>2399000</v>
      </c>
      <c r="I281" s="54" t="s">
        <v>49</v>
      </c>
      <c r="J281" s="54">
        <v>2399000</v>
      </c>
      <c r="K281" s="52" t="s">
        <v>1250</v>
      </c>
      <c r="L281" s="213" t="s">
        <v>327</v>
      </c>
      <c r="M281" s="52" t="s">
        <v>51</v>
      </c>
      <c r="N281" s="52" t="s">
        <v>1223</v>
      </c>
      <c r="O281" s="61" t="s">
        <v>53</v>
      </c>
    </row>
    <row r="282" spans="1:15">
      <c r="A282" s="211">
        <v>279</v>
      </c>
      <c r="B282" s="2" t="s">
        <v>45</v>
      </c>
      <c r="C282" s="26" t="s">
        <v>46</v>
      </c>
      <c r="D282" s="52" t="s">
        <v>57</v>
      </c>
      <c r="E282" s="52" t="s">
        <v>129</v>
      </c>
      <c r="F282" s="52" t="s">
        <v>1251</v>
      </c>
      <c r="G282" s="53">
        <v>45729</v>
      </c>
      <c r="H282" s="54">
        <v>3000000</v>
      </c>
      <c r="I282" s="54" t="s">
        <v>49</v>
      </c>
      <c r="J282" s="54">
        <v>3000000</v>
      </c>
      <c r="K282" s="52" t="s">
        <v>1252</v>
      </c>
      <c r="L282" s="60" t="s">
        <v>50</v>
      </c>
      <c r="M282" s="52" t="s">
        <v>51</v>
      </c>
      <c r="N282" s="52" t="s">
        <v>317</v>
      </c>
      <c r="O282" s="61" t="s">
        <v>53</v>
      </c>
    </row>
    <row r="283" spans="1:15">
      <c r="A283" s="211">
        <v>280</v>
      </c>
      <c r="B283" s="2" t="s">
        <v>45</v>
      </c>
      <c r="C283" s="26" t="s">
        <v>46</v>
      </c>
      <c r="D283" s="52" t="s">
        <v>1253</v>
      </c>
      <c r="E283" s="52" t="s">
        <v>1254</v>
      </c>
      <c r="F283" s="52" t="s">
        <v>1255</v>
      </c>
      <c r="G283" s="53">
        <v>45729</v>
      </c>
      <c r="H283" s="54">
        <v>870000</v>
      </c>
      <c r="I283" s="54" t="s">
        <v>49</v>
      </c>
      <c r="J283" s="54">
        <v>870000</v>
      </c>
      <c r="K283" s="52" t="s">
        <v>1256</v>
      </c>
      <c r="L283" s="213" t="s">
        <v>327</v>
      </c>
      <c r="M283" s="52" t="s">
        <v>51</v>
      </c>
      <c r="N283" s="52" t="s">
        <v>1158</v>
      </c>
      <c r="O283" s="61" t="s">
        <v>53</v>
      </c>
    </row>
    <row r="284" spans="1:15">
      <c r="A284" s="211">
        <v>281</v>
      </c>
      <c r="B284" s="2" t="s">
        <v>45</v>
      </c>
      <c r="C284" s="26" t="s">
        <v>46</v>
      </c>
      <c r="D284" s="52" t="s">
        <v>1219</v>
      </c>
      <c r="E284" s="52" t="s">
        <v>1220</v>
      </c>
      <c r="F284" s="52" t="s">
        <v>1257</v>
      </c>
      <c r="G284" s="53">
        <v>45734</v>
      </c>
      <c r="H284" s="54">
        <v>1199000</v>
      </c>
      <c r="I284" s="54" t="s">
        <v>49</v>
      </c>
      <c r="J284" s="54">
        <v>1199000</v>
      </c>
      <c r="K284" s="52" t="s">
        <v>1258</v>
      </c>
      <c r="L284" s="213" t="s">
        <v>327</v>
      </c>
      <c r="M284" s="52" t="s">
        <v>51</v>
      </c>
      <c r="N284" s="52" t="s">
        <v>1223</v>
      </c>
      <c r="O284" s="61" t="s">
        <v>53</v>
      </c>
    </row>
    <row r="285" spans="1:15">
      <c r="A285" s="211">
        <v>282</v>
      </c>
      <c r="B285" s="2" t="s">
        <v>45</v>
      </c>
      <c r="C285" s="26" t="s">
        <v>46</v>
      </c>
      <c r="D285" s="52" t="s">
        <v>1219</v>
      </c>
      <c r="E285" s="52" t="s">
        <v>1220</v>
      </c>
      <c r="F285" s="52" t="s">
        <v>1259</v>
      </c>
      <c r="G285" s="53">
        <v>45734</v>
      </c>
      <c r="H285" s="54">
        <v>2999000</v>
      </c>
      <c r="I285" s="54" t="s">
        <v>49</v>
      </c>
      <c r="J285" s="54">
        <v>2999000</v>
      </c>
      <c r="K285" s="52" t="s">
        <v>1260</v>
      </c>
      <c r="L285" s="213" t="s">
        <v>327</v>
      </c>
      <c r="M285" s="52" t="s">
        <v>51</v>
      </c>
      <c r="N285" s="52" t="s">
        <v>1223</v>
      </c>
      <c r="O285" s="61" t="s">
        <v>53</v>
      </c>
    </row>
    <row r="286" spans="1:15">
      <c r="A286" s="211">
        <v>283</v>
      </c>
      <c r="B286" s="2" t="s">
        <v>45</v>
      </c>
      <c r="C286" s="26" t="s">
        <v>46</v>
      </c>
      <c r="D286" s="2" t="s">
        <v>1261</v>
      </c>
      <c r="E286" s="2" t="s">
        <v>1262</v>
      </c>
      <c r="F286" s="2" t="s">
        <v>1263</v>
      </c>
      <c r="G286" s="27" t="s">
        <v>736</v>
      </c>
      <c r="H286" s="46">
        <v>12472320</v>
      </c>
      <c r="I286" s="54" t="s">
        <v>49</v>
      </c>
      <c r="J286" s="54">
        <v>1039360</v>
      </c>
      <c r="K286" s="2" t="s">
        <v>1264</v>
      </c>
      <c r="L286" s="213" t="s">
        <v>609</v>
      </c>
      <c r="M286" s="52" t="s">
        <v>51</v>
      </c>
      <c r="N286" s="2" t="s">
        <v>759</v>
      </c>
      <c r="O286" s="213" t="s">
        <v>610</v>
      </c>
    </row>
    <row r="287" spans="1:15">
      <c r="A287" s="211">
        <v>284</v>
      </c>
      <c r="B287" s="2" t="s">
        <v>45</v>
      </c>
      <c r="C287" s="26" t="s">
        <v>46</v>
      </c>
      <c r="D287" s="2" t="s">
        <v>1265</v>
      </c>
      <c r="E287" s="2" t="s">
        <v>1266</v>
      </c>
      <c r="F287" s="2" t="s">
        <v>1267</v>
      </c>
      <c r="G287" s="27" t="s">
        <v>736</v>
      </c>
      <c r="H287" s="46">
        <v>1425785</v>
      </c>
      <c r="I287" s="54" t="s">
        <v>49</v>
      </c>
      <c r="J287" s="54">
        <v>118815.41666666667</v>
      </c>
      <c r="K287" s="2" t="s">
        <v>1268</v>
      </c>
      <c r="L287" s="213" t="s">
        <v>609</v>
      </c>
      <c r="M287" s="52" t="s">
        <v>51</v>
      </c>
      <c r="N287" s="2" t="s">
        <v>759</v>
      </c>
      <c r="O287" s="213" t="s">
        <v>610</v>
      </c>
    </row>
    <row r="288" spans="1:15">
      <c r="A288" s="211">
        <v>285</v>
      </c>
      <c r="B288" s="2" t="s">
        <v>45</v>
      </c>
      <c r="C288" s="26" t="s">
        <v>46</v>
      </c>
      <c r="D288" s="2" t="s">
        <v>1261</v>
      </c>
      <c r="E288" s="2" t="s">
        <v>1262</v>
      </c>
      <c r="F288" s="2" t="s">
        <v>1269</v>
      </c>
      <c r="G288" s="27" t="s">
        <v>502</v>
      </c>
      <c r="H288" s="46">
        <v>900</v>
      </c>
      <c r="I288" s="54" t="s">
        <v>49</v>
      </c>
      <c r="J288" s="54"/>
      <c r="K288" s="2" t="s">
        <v>1270</v>
      </c>
      <c r="L288" s="213" t="s">
        <v>609</v>
      </c>
      <c r="M288" s="52" t="s">
        <v>51</v>
      </c>
      <c r="N288" s="2" t="s">
        <v>1271</v>
      </c>
      <c r="O288" s="213" t="s">
        <v>610</v>
      </c>
    </row>
    <row r="289" spans="1:15">
      <c r="A289" s="211">
        <v>286</v>
      </c>
      <c r="B289" s="2" t="s">
        <v>45</v>
      </c>
      <c r="C289" s="26" t="s">
        <v>46</v>
      </c>
      <c r="D289" s="2" t="s">
        <v>1272</v>
      </c>
      <c r="E289" s="2" t="s">
        <v>639</v>
      </c>
      <c r="F289" s="2" t="s">
        <v>1273</v>
      </c>
      <c r="G289" s="27" t="s">
        <v>1088</v>
      </c>
      <c r="H289" s="46">
        <v>3435040</v>
      </c>
      <c r="I289" s="54" t="s">
        <v>49</v>
      </c>
      <c r="J289" s="54">
        <v>286253.33333333331</v>
      </c>
      <c r="K289" s="2" t="s">
        <v>1274</v>
      </c>
      <c r="L289" s="213" t="s">
        <v>609</v>
      </c>
      <c r="M289" s="52" t="s">
        <v>51</v>
      </c>
      <c r="N289" s="2" t="s">
        <v>1275</v>
      </c>
      <c r="O289" s="213" t="s">
        <v>610</v>
      </c>
    </row>
    <row r="290" spans="1:15">
      <c r="A290" s="211">
        <v>287</v>
      </c>
      <c r="B290" s="2" t="s">
        <v>45</v>
      </c>
      <c r="C290" s="26" t="s">
        <v>46</v>
      </c>
      <c r="D290" s="2" t="s">
        <v>1276</v>
      </c>
      <c r="E290" s="2" t="s">
        <v>1277</v>
      </c>
      <c r="F290" s="2" t="s">
        <v>1278</v>
      </c>
      <c r="G290" s="27" t="s">
        <v>1088</v>
      </c>
      <c r="H290" s="46">
        <v>20276250</v>
      </c>
      <c r="I290" s="54" t="s">
        <v>49</v>
      </c>
      <c r="J290" s="54">
        <v>20276250</v>
      </c>
      <c r="K290" s="2" t="s">
        <v>1279</v>
      </c>
      <c r="L290" s="213" t="s">
        <v>1012</v>
      </c>
      <c r="M290" s="52" t="s">
        <v>51</v>
      </c>
      <c r="N290" s="2" t="s">
        <v>1280</v>
      </c>
      <c r="O290" s="61" t="s">
        <v>53</v>
      </c>
    </row>
    <row r="291" spans="1:15">
      <c r="A291" s="211">
        <v>288</v>
      </c>
      <c r="B291" s="2" t="s">
        <v>45</v>
      </c>
      <c r="C291" s="26" t="s">
        <v>46</v>
      </c>
      <c r="D291" s="2" t="s">
        <v>549</v>
      </c>
      <c r="E291" s="2" t="s">
        <v>611</v>
      </c>
      <c r="F291" s="2" t="s">
        <v>1281</v>
      </c>
      <c r="G291" s="27" t="s">
        <v>361</v>
      </c>
      <c r="H291" s="46">
        <v>24602754</v>
      </c>
      <c r="I291" s="54" t="s">
        <v>49</v>
      </c>
      <c r="J291" s="54">
        <v>24602754</v>
      </c>
      <c r="K291" s="2" t="s">
        <v>1282</v>
      </c>
      <c r="L291" s="213" t="s">
        <v>609</v>
      </c>
      <c r="M291" s="52" t="s">
        <v>51</v>
      </c>
      <c r="N291" s="2" t="s">
        <v>1283</v>
      </c>
      <c r="O291" s="213" t="s">
        <v>610</v>
      </c>
    </row>
    <row r="292" spans="1:15">
      <c r="A292" s="211">
        <v>289</v>
      </c>
      <c r="B292" s="2" t="s">
        <v>45</v>
      </c>
      <c r="C292" s="26" t="s">
        <v>46</v>
      </c>
      <c r="D292" s="2" t="s">
        <v>549</v>
      </c>
      <c r="E292" s="2" t="s">
        <v>611</v>
      </c>
      <c r="F292" s="2" t="s">
        <v>1284</v>
      </c>
      <c r="G292" s="27" t="s">
        <v>361</v>
      </c>
      <c r="H292" s="46">
        <v>18890205.420000002</v>
      </c>
      <c r="I292" s="54" t="s">
        <v>49</v>
      </c>
      <c r="J292" s="54">
        <v>18890205.420000002</v>
      </c>
      <c r="K292" s="2" t="s">
        <v>1285</v>
      </c>
      <c r="L292" s="213" t="s">
        <v>609</v>
      </c>
      <c r="M292" s="52" t="s">
        <v>51</v>
      </c>
      <c r="N292" s="2" t="s">
        <v>1283</v>
      </c>
      <c r="O292" s="213" t="s">
        <v>610</v>
      </c>
    </row>
    <row r="293" spans="1:15">
      <c r="A293" s="211">
        <v>290</v>
      </c>
      <c r="B293" s="2" t="s">
        <v>45</v>
      </c>
      <c r="C293" s="26" t="s">
        <v>46</v>
      </c>
      <c r="D293" s="2" t="s">
        <v>558</v>
      </c>
      <c r="E293" s="2" t="s">
        <v>620</v>
      </c>
      <c r="F293" s="2" t="s">
        <v>1286</v>
      </c>
      <c r="G293" s="27" t="s">
        <v>357</v>
      </c>
      <c r="H293" s="46">
        <v>600000</v>
      </c>
      <c r="I293" s="54" t="s">
        <v>49</v>
      </c>
      <c r="J293" s="54">
        <v>600000</v>
      </c>
      <c r="K293" s="2" t="s">
        <v>1287</v>
      </c>
      <c r="L293" s="213" t="s">
        <v>609</v>
      </c>
      <c r="M293" s="52" t="s">
        <v>51</v>
      </c>
      <c r="N293" s="2" t="s">
        <v>1288</v>
      </c>
      <c r="O293" s="213" t="s">
        <v>610</v>
      </c>
    </row>
    <row r="294" spans="1:15">
      <c r="A294" s="211">
        <v>291</v>
      </c>
      <c r="B294" s="2" t="s">
        <v>45</v>
      </c>
      <c r="C294" s="26" t="s">
        <v>46</v>
      </c>
      <c r="D294" s="2" t="s">
        <v>1289</v>
      </c>
      <c r="E294" s="2" t="s">
        <v>639</v>
      </c>
      <c r="F294" s="2" t="s">
        <v>681</v>
      </c>
      <c r="G294" s="27" t="s">
        <v>356</v>
      </c>
      <c r="H294" s="46">
        <v>6000000</v>
      </c>
      <c r="I294" s="54" t="s">
        <v>49</v>
      </c>
      <c r="J294" s="54">
        <v>500000</v>
      </c>
      <c r="K294" s="2" t="s">
        <v>1290</v>
      </c>
      <c r="L294" s="213" t="s">
        <v>609</v>
      </c>
      <c r="M294" s="52" t="s">
        <v>51</v>
      </c>
      <c r="N294" s="2" t="s">
        <v>759</v>
      </c>
      <c r="O294" s="213" t="s">
        <v>610</v>
      </c>
    </row>
    <row r="295" spans="1:15">
      <c r="A295" s="211">
        <v>292</v>
      </c>
      <c r="B295" s="2" t="s">
        <v>45</v>
      </c>
      <c r="C295" s="26" t="s">
        <v>46</v>
      </c>
      <c r="D295" s="2" t="s">
        <v>1291</v>
      </c>
      <c r="E295" s="2" t="s">
        <v>1292</v>
      </c>
      <c r="F295" s="2" t="s">
        <v>682</v>
      </c>
      <c r="G295" s="27" t="s">
        <v>356</v>
      </c>
      <c r="H295" s="46">
        <v>12000000</v>
      </c>
      <c r="I295" s="54" t="s">
        <v>49</v>
      </c>
      <c r="J295" s="54">
        <v>1000000</v>
      </c>
      <c r="K295" s="2" t="s">
        <v>1293</v>
      </c>
      <c r="L295" s="213" t="s">
        <v>609</v>
      </c>
      <c r="M295" s="52" t="s">
        <v>51</v>
      </c>
      <c r="N295" s="2" t="s">
        <v>759</v>
      </c>
      <c r="O295" s="213" t="s">
        <v>610</v>
      </c>
    </row>
    <row r="296" spans="1:15">
      <c r="A296" s="211">
        <v>293</v>
      </c>
      <c r="B296" s="2" t="s">
        <v>45</v>
      </c>
      <c r="C296" s="26" t="s">
        <v>46</v>
      </c>
      <c r="D296" s="2" t="s">
        <v>1294</v>
      </c>
      <c r="E296" s="2" t="s">
        <v>639</v>
      </c>
      <c r="F296" s="2" t="s">
        <v>676</v>
      </c>
      <c r="G296" s="27" t="s">
        <v>356</v>
      </c>
      <c r="H296" s="46">
        <v>6000000</v>
      </c>
      <c r="I296" s="54" t="s">
        <v>49</v>
      </c>
      <c r="J296" s="54">
        <v>500000</v>
      </c>
      <c r="K296" s="2" t="s">
        <v>1295</v>
      </c>
      <c r="L296" s="213" t="s">
        <v>609</v>
      </c>
      <c r="M296" s="52" t="s">
        <v>51</v>
      </c>
      <c r="N296" s="2" t="s">
        <v>759</v>
      </c>
      <c r="O296" s="213" t="s">
        <v>610</v>
      </c>
    </row>
    <row r="297" spans="1:15">
      <c r="A297" s="211">
        <v>294</v>
      </c>
      <c r="B297" s="2" t="s">
        <v>45</v>
      </c>
      <c r="C297" s="26" t="s">
        <v>46</v>
      </c>
      <c r="D297" s="2" t="s">
        <v>1009</v>
      </c>
      <c r="E297" s="2" t="s">
        <v>1022</v>
      </c>
      <c r="F297" s="2" t="s">
        <v>1296</v>
      </c>
      <c r="G297" s="27" t="s">
        <v>498</v>
      </c>
      <c r="H297" s="46">
        <v>810000000</v>
      </c>
      <c r="I297" s="54" t="s">
        <v>49</v>
      </c>
      <c r="J297" s="54">
        <v>67500000</v>
      </c>
      <c r="K297" s="2" t="s">
        <v>1297</v>
      </c>
      <c r="L297" s="213" t="s">
        <v>1012</v>
      </c>
      <c r="M297" s="52" t="s">
        <v>51</v>
      </c>
      <c r="N297" s="2" t="s">
        <v>1271</v>
      </c>
      <c r="O297" s="61" t="s">
        <v>53</v>
      </c>
    </row>
    <row r="298" spans="1:15">
      <c r="A298" s="211">
        <v>295</v>
      </c>
      <c r="B298" s="2" t="s">
        <v>45</v>
      </c>
      <c r="C298" s="26" t="s">
        <v>46</v>
      </c>
      <c r="D298" s="2" t="s">
        <v>1298</v>
      </c>
      <c r="E298" s="2" t="s">
        <v>1299</v>
      </c>
      <c r="F298" s="2" t="s">
        <v>681</v>
      </c>
      <c r="G298" s="27" t="s">
        <v>1121</v>
      </c>
      <c r="H298" s="46">
        <v>7200000</v>
      </c>
      <c r="I298" s="54" t="s">
        <v>49</v>
      </c>
      <c r="J298" s="54">
        <v>600000</v>
      </c>
      <c r="K298" s="2" t="s">
        <v>1300</v>
      </c>
      <c r="L298" s="213" t="s">
        <v>609</v>
      </c>
      <c r="M298" s="52" t="s">
        <v>51</v>
      </c>
      <c r="N298" s="2" t="s">
        <v>759</v>
      </c>
      <c r="O298" s="213" t="s">
        <v>610</v>
      </c>
    </row>
    <row r="299" spans="1:15">
      <c r="A299" s="211">
        <v>296</v>
      </c>
      <c r="B299" s="2" t="s">
        <v>45</v>
      </c>
      <c r="C299" s="26" t="s">
        <v>46</v>
      </c>
      <c r="D299" s="2" t="s">
        <v>1301</v>
      </c>
      <c r="E299" s="2" t="s">
        <v>1302</v>
      </c>
      <c r="F299" s="2" t="s">
        <v>681</v>
      </c>
      <c r="G299" s="27" t="s">
        <v>1121</v>
      </c>
      <c r="H299" s="46">
        <v>8400000</v>
      </c>
      <c r="I299" s="54" t="s">
        <v>49</v>
      </c>
      <c r="J299" s="54">
        <v>700000</v>
      </c>
      <c r="K299" s="2" t="s">
        <v>1303</v>
      </c>
      <c r="L299" s="213" t="s">
        <v>609</v>
      </c>
      <c r="M299" s="52" t="s">
        <v>51</v>
      </c>
      <c r="N299" s="2" t="s">
        <v>759</v>
      </c>
      <c r="O299" s="213" t="s">
        <v>610</v>
      </c>
    </row>
    <row r="300" spans="1:15">
      <c r="A300" s="211">
        <v>297</v>
      </c>
      <c r="B300" s="2" t="s">
        <v>45</v>
      </c>
      <c r="C300" s="26" t="s">
        <v>46</v>
      </c>
      <c r="D300" s="2" t="s">
        <v>1304</v>
      </c>
      <c r="E300" s="2" t="s">
        <v>639</v>
      </c>
      <c r="F300" s="2" t="s">
        <v>1305</v>
      </c>
      <c r="G300" s="27" t="s">
        <v>742</v>
      </c>
      <c r="H300" s="46">
        <v>7200000</v>
      </c>
      <c r="I300" s="54" t="s">
        <v>49</v>
      </c>
      <c r="J300" s="54">
        <v>600000</v>
      </c>
      <c r="K300" s="2" t="s">
        <v>1306</v>
      </c>
      <c r="L300" s="213" t="s">
        <v>609</v>
      </c>
      <c r="M300" s="52" t="s">
        <v>51</v>
      </c>
      <c r="N300" s="2" t="s">
        <v>759</v>
      </c>
      <c r="O300" s="213" t="s">
        <v>610</v>
      </c>
    </row>
    <row r="301" spans="1:15">
      <c r="A301" s="211">
        <v>298</v>
      </c>
      <c r="B301" s="2" t="s">
        <v>45</v>
      </c>
      <c r="C301" s="26" t="s">
        <v>46</v>
      </c>
      <c r="D301" s="2" t="s">
        <v>1307</v>
      </c>
      <c r="E301" s="2" t="s">
        <v>1308</v>
      </c>
      <c r="F301" s="2" t="s">
        <v>676</v>
      </c>
      <c r="G301" s="27" t="s">
        <v>742</v>
      </c>
      <c r="H301" s="46">
        <v>9600000</v>
      </c>
      <c r="I301" s="54" t="s">
        <v>49</v>
      </c>
      <c r="J301" s="54">
        <v>800000</v>
      </c>
      <c r="K301" s="2" t="s">
        <v>1309</v>
      </c>
      <c r="L301" s="213" t="s">
        <v>609</v>
      </c>
      <c r="M301" s="52" t="s">
        <v>51</v>
      </c>
      <c r="N301" s="2" t="s">
        <v>759</v>
      </c>
      <c r="O301" s="213" t="s">
        <v>610</v>
      </c>
    </row>
    <row r="302" spans="1:15">
      <c r="A302" s="211">
        <v>299</v>
      </c>
      <c r="B302" s="2" t="s">
        <v>45</v>
      </c>
      <c r="C302" s="26" t="s">
        <v>46</v>
      </c>
      <c r="D302" s="2" t="s">
        <v>1310</v>
      </c>
      <c r="E302" s="2" t="s">
        <v>1311</v>
      </c>
      <c r="F302" s="2" t="s">
        <v>681</v>
      </c>
      <c r="G302" s="27" t="s">
        <v>742</v>
      </c>
      <c r="H302" s="46">
        <v>8400000</v>
      </c>
      <c r="I302" s="54" t="s">
        <v>49</v>
      </c>
      <c r="J302" s="54">
        <v>700000</v>
      </c>
      <c r="K302" s="2" t="s">
        <v>1312</v>
      </c>
      <c r="L302" s="213" t="s">
        <v>609</v>
      </c>
      <c r="M302" s="52" t="s">
        <v>51</v>
      </c>
      <c r="N302" s="2" t="s">
        <v>759</v>
      </c>
      <c r="O302" s="213" t="s">
        <v>610</v>
      </c>
    </row>
    <row r="303" spans="1:15">
      <c r="A303" s="211">
        <v>300</v>
      </c>
      <c r="B303" s="2" t="s">
        <v>45</v>
      </c>
      <c r="C303" s="26" t="s">
        <v>46</v>
      </c>
      <c r="D303" s="2" t="s">
        <v>1313</v>
      </c>
      <c r="E303" s="2" t="s">
        <v>1314</v>
      </c>
      <c r="F303" s="2" t="s">
        <v>700</v>
      </c>
      <c r="G303" s="27" t="s">
        <v>742</v>
      </c>
      <c r="H303" s="46">
        <v>9600000</v>
      </c>
      <c r="I303" s="54" t="s">
        <v>49</v>
      </c>
      <c r="J303" s="54">
        <v>800000</v>
      </c>
      <c r="K303" s="2" t="s">
        <v>1315</v>
      </c>
      <c r="L303" s="213" t="s">
        <v>609</v>
      </c>
      <c r="M303" s="52" t="s">
        <v>51</v>
      </c>
      <c r="N303" s="2" t="s">
        <v>759</v>
      </c>
      <c r="O303" s="213" t="s">
        <v>610</v>
      </c>
    </row>
    <row r="304" spans="1:15">
      <c r="A304" s="211">
        <v>301</v>
      </c>
      <c r="B304" s="2" t="s">
        <v>45</v>
      </c>
      <c r="C304" s="26" t="s">
        <v>46</v>
      </c>
      <c r="D304" s="2" t="s">
        <v>1008</v>
      </c>
      <c r="E304" s="2" t="s">
        <v>1021</v>
      </c>
      <c r="F304" s="2" t="s">
        <v>1316</v>
      </c>
      <c r="G304" s="27" t="s">
        <v>742</v>
      </c>
      <c r="H304" s="46">
        <v>176022000</v>
      </c>
      <c r="I304" s="54" t="s">
        <v>49</v>
      </c>
      <c r="J304" s="54">
        <v>14668500</v>
      </c>
      <c r="K304" s="2" t="s">
        <v>1317</v>
      </c>
      <c r="L304" s="213" t="s">
        <v>1012</v>
      </c>
      <c r="M304" s="52" t="s">
        <v>51</v>
      </c>
      <c r="N304" s="2" t="s">
        <v>1065</v>
      </c>
      <c r="O304" s="61" t="s">
        <v>53</v>
      </c>
    </row>
    <row r="305" spans="1:15">
      <c r="A305" s="211">
        <v>302</v>
      </c>
      <c r="B305" s="2" t="s">
        <v>45</v>
      </c>
      <c r="C305" s="26" t="s">
        <v>46</v>
      </c>
      <c r="D305" s="2" t="s">
        <v>1318</v>
      </c>
      <c r="E305" s="2" t="s">
        <v>1319</v>
      </c>
      <c r="F305" s="2" t="s">
        <v>681</v>
      </c>
      <c r="G305" s="27" t="s">
        <v>744</v>
      </c>
      <c r="H305" s="46">
        <v>1000</v>
      </c>
      <c r="I305" s="54" t="s">
        <v>49</v>
      </c>
      <c r="J305" s="54"/>
      <c r="K305" s="2" t="s">
        <v>1320</v>
      </c>
      <c r="L305" s="213" t="s">
        <v>609</v>
      </c>
      <c r="M305" s="52" t="s">
        <v>51</v>
      </c>
      <c r="N305" s="2" t="s">
        <v>1271</v>
      </c>
      <c r="O305" s="213" t="s">
        <v>610</v>
      </c>
    </row>
    <row r="306" spans="1:15">
      <c r="A306" s="211">
        <v>303</v>
      </c>
      <c r="B306" s="2" t="s">
        <v>45</v>
      </c>
      <c r="C306" s="26" t="s">
        <v>46</v>
      </c>
      <c r="D306" s="2" t="s">
        <v>1321</v>
      </c>
      <c r="E306" s="2" t="s">
        <v>1322</v>
      </c>
      <c r="F306" s="2" t="s">
        <v>1323</v>
      </c>
      <c r="G306" s="27" t="s">
        <v>348</v>
      </c>
      <c r="H306" s="46">
        <v>96932000</v>
      </c>
      <c r="I306" s="54" t="s">
        <v>49</v>
      </c>
      <c r="J306" s="54">
        <v>96932000</v>
      </c>
      <c r="K306" s="2" t="s">
        <v>1324</v>
      </c>
      <c r="L306" s="213" t="s">
        <v>609</v>
      </c>
      <c r="M306" s="52" t="s">
        <v>51</v>
      </c>
      <c r="N306" s="2" t="s">
        <v>1325</v>
      </c>
      <c r="O306" s="213" t="s">
        <v>610</v>
      </c>
    </row>
    <row r="307" spans="1:15">
      <c r="A307" s="211">
        <v>304</v>
      </c>
      <c r="B307" s="2" t="s">
        <v>45</v>
      </c>
      <c r="C307" s="26" t="s">
        <v>46</v>
      </c>
      <c r="D307" s="2" t="s">
        <v>1009</v>
      </c>
      <c r="E307" s="2" t="s">
        <v>1022</v>
      </c>
      <c r="F307" s="2" t="s">
        <v>1326</v>
      </c>
      <c r="G307" s="27" t="s">
        <v>348</v>
      </c>
      <c r="H307" s="46">
        <v>540000000</v>
      </c>
      <c r="I307" s="54" t="s">
        <v>49</v>
      </c>
      <c r="J307" s="54">
        <v>45000000</v>
      </c>
      <c r="K307" s="2" t="s">
        <v>1327</v>
      </c>
      <c r="L307" s="213" t="s">
        <v>609</v>
      </c>
      <c r="M307" s="52" t="s">
        <v>51</v>
      </c>
      <c r="N307" s="2" t="s">
        <v>1271</v>
      </c>
      <c r="O307" s="61" t="s">
        <v>53</v>
      </c>
    </row>
    <row r="308" spans="1:15">
      <c r="A308" s="211">
        <v>305</v>
      </c>
      <c r="B308" s="2" t="s">
        <v>45</v>
      </c>
      <c r="C308" s="26" t="s">
        <v>46</v>
      </c>
      <c r="D308" s="2" t="s">
        <v>1008</v>
      </c>
      <c r="E308" s="2" t="s">
        <v>1021</v>
      </c>
      <c r="F308" s="2" t="s">
        <v>1328</v>
      </c>
      <c r="G308" s="27" t="s">
        <v>348</v>
      </c>
      <c r="H308" s="46">
        <v>176022000</v>
      </c>
      <c r="I308" s="54" t="s">
        <v>49</v>
      </c>
      <c r="J308" s="54">
        <v>14668500</v>
      </c>
      <c r="K308" s="2" t="s">
        <v>1329</v>
      </c>
      <c r="L308" s="213" t="s">
        <v>609</v>
      </c>
      <c r="M308" s="52" t="s">
        <v>51</v>
      </c>
      <c r="N308" s="2" t="s">
        <v>1065</v>
      </c>
      <c r="O308" s="61" t="s">
        <v>53</v>
      </c>
    </row>
    <row r="309" spans="1:15">
      <c r="A309" s="211">
        <v>306</v>
      </c>
      <c r="B309" s="2" t="s">
        <v>45</v>
      </c>
      <c r="C309" s="26" t="s">
        <v>46</v>
      </c>
      <c r="D309" s="2" t="s">
        <v>1009</v>
      </c>
      <c r="E309" s="2" t="s">
        <v>1022</v>
      </c>
      <c r="F309" s="2" t="s">
        <v>1330</v>
      </c>
      <c r="G309" s="27" t="s">
        <v>348</v>
      </c>
      <c r="H309" s="46">
        <v>140400000</v>
      </c>
      <c r="I309" s="54" t="s">
        <v>49</v>
      </c>
      <c r="J309" s="54">
        <v>11700000</v>
      </c>
      <c r="K309" s="2" t="s">
        <v>1331</v>
      </c>
      <c r="L309" s="213" t="s">
        <v>609</v>
      </c>
      <c r="M309" s="52" t="s">
        <v>51</v>
      </c>
      <c r="N309" s="2" t="s">
        <v>1271</v>
      </c>
      <c r="O309" s="61" t="s">
        <v>53</v>
      </c>
    </row>
    <row r="310" spans="1:15">
      <c r="A310" s="211">
        <v>307</v>
      </c>
      <c r="B310" s="2" t="s">
        <v>45</v>
      </c>
      <c r="C310" s="26" t="s">
        <v>46</v>
      </c>
      <c r="D310" s="2" t="s">
        <v>1332</v>
      </c>
      <c r="E310" s="2" t="s">
        <v>1333</v>
      </c>
      <c r="F310" s="2" t="s">
        <v>1334</v>
      </c>
      <c r="G310" s="27" t="s">
        <v>348</v>
      </c>
      <c r="H310" s="46">
        <v>255000000</v>
      </c>
      <c r="I310" s="54" t="s">
        <v>49</v>
      </c>
      <c r="J310" s="54">
        <v>21250000</v>
      </c>
      <c r="K310" s="2" t="s">
        <v>1335</v>
      </c>
      <c r="L310" s="213" t="s">
        <v>609</v>
      </c>
      <c r="M310" s="52" t="s">
        <v>51</v>
      </c>
      <c r="N310" s="2" t="s">
        <v>1336</v>
      </c>
      <c r="O310" s="61" t="s">
        <v>53</v>
      </c>
    </row>
    <row r="311" spans="1:15">
      <c r="A311" s="211">
        <v>308</v>
      </c>
      <c r="B311" s="2" t="s">
        <v>45</v>
      </c>
      <c r="C311" s="26" t="s">
        <v>46</v>
      </c>
      <c r="D311" s="2" t="s">
        <v>1009</v>
      </c>
      <c r="E311" s="2" t="s">
        <v>1022</v>
      </c>
      <c r="F311" s="2" t="s">
        <v>1337</v>
      </c>
      <c r="G311" s="27" t="s">
        <v>348</v>
      </c>
      <c r="H311" s="46">
        <v>540000000</v>
      </c>
      <c r="I311" s="54" t="s">
        <v>49</v>
      </c>
      <c r="J311" s="54">
        <v>45000000</v>
      </c>
      <c r="K311" s="2" t="s">
        <v>1338</v>
      </c>
      <c r="L311" s="213" t="s">
        <v>609</v>
      </c>
      <c r="M311" s="52" t="s">
        <v>51</v>
      </c>
      <c r="N311" s="2" t="s">
        <v>1271</v>
      </c>
      <c r="O311" s="61" t="s">
        <v>53</v>
      </c>
    </row>
    <row r="312" spans="1:15">
      <c r="A312" s="211">
        <v>309</v>
      </c>
      <c r="B312" s="2" t="s">
        <v>45</v>
      </c>
      <c r="C312" s="26" t="s">
        <v>46</v>
      </c>
      <c r="D312" s="2" t="s">
        <v>589</v>
      </c>
      <c r="E312" s="2" t="s">
        <v>651</v>
      </c>
      <c r="F312" s="2" t="s">
        <v>1339</v>
      </c>
      <c r="G312" s="27" t="s">
        <v>348</v>
      </c>
      <c r="H312" s="46">
        <v>400000</v>
      </c>
      <c r="I312" s="54" t="s">
        <v>49</v>
      </c>
      <c r="J312" s="54">
        <v>400000</v>
      </c>
      <c r="K312" s="2" t="s">
        <v>1340</v>
      </c>
      <c r="L312" s="213" t="s">
        <v>609</v>
      </c>
      <c r="M312" s="52" t="s">
        <v>51</v>
      </c>
      <c r="N312" s="2" t="s">
        <v>1341</v>
      </c>
      <c r="O312" s="213" t="s">
        <v>610</v>
      </c>
    </row>
    <row r="313" spans="1:15">
      <c r="A313" s="211">
        <v>310</v>
      </c>
      <c r="B313" s="2" t="s">
        <v>45</v>
      </c>
      <c r="C313" s="26" t="s">
        <v>46</v>
      </c>
      <c r="D313" s="2" t="s">
        <v>1342</v>
      </c>
      <c r="E313" s="2" t="s">
        <v>1343</v>
      </c>
      <c r="F313" s="2" t="s">
        <v>1344</v>
      </c>
      <c r="G313" s="27" t="s">
        <v>746</v>
      </c>
      <c r="H313" s="46">
        <v>291311232</v>
      </c>
      <c r="I313" s="54" t="s">
        <v>49</v>
      </c>
      <c r="J313" s="54">
        <v>24275936</v>
      </c>
      <c r="K313" s="2" t="s">
        <v>1345</v>
      </c>
      <c r="L313" s="213" t="s">
        <v>1012</v>
      </c>
      <c r="M313" s="52" t="s">
        <v>51</v>
      </c>
      <c r="N313" s="2" t="s">
        <v>1346</v>
      </c>
      <c r="O313" s="61" t="s">
        <v>53</v>
      </c>
    </row>
    <row r="314" spans="1:15">
      <c r="A314" s="211">
        <v>311</v>
      </c>
      <c r="B314" s="2" t="s">
        <v>45</v>
      </c>
      <c r="C314" s="26" t="s">
        <v>46</v>
      </c>
      <c r="D314" s="2" t="s">
        <v>1342</v>
      </c>
      <c r="E314" s="2" t="s">
        <v>1343</v>
      </c>
      <c r="F314" s="2" t="s">
        <v>681</v>
      </c>
      <c r="G314" s="27" t="s">
        <v>746</v>
      </c>
      <c r="H314" s="46">
        <v>189527148</v>
      </c>
      <c r="I314" s="54" t="s">
        <v>49</v>
      </c>
      <c r="J314" s="54">
        <v>15793929</v>
      </c>
      <c r="K314" s="2" t="s">
        <v>1347</v>
      </c>
      <c r="L314" s="213" t="s">
        <v>1012</v>
      </c>
      <c r="M314" s="52" t="s">
        <v>51</v>
      </c>
      <c r="N314" s="2" t="s">
        <v>1346</v>
      </c>
      <c r="O314" s="61" t="s">
        <v>53</v>
      </c>
    </row>
    <row r="315" spans="1:15">
      <c r="A315" s="211">
        <v>312</v>
      </c>
      <c r="B315" s="2" t="s">
        <v>45</v>
      </c>
      <c r="C315" s="26" t="s">
        <v>46</v>
      </c>
      <c r="D315" s="2" t="s">
        <v>1342</v>
      </c>
      <c r="E315" s="2" t="s">
        <v>1343</v>
      </c>
      <c r="F315" s="2" t="s">
        <v>1348</v>
      </c>
      <c r="G315" s="27" t="s">
        <v>746</v>
      </c>
      <c r="H315" s="46">
        <v>1442278680</v>
      </c>
      <c r="I315" s="54" t="s">
        <v>49</v>
      </c>
      <c r="J315" s="54">
        <v>120189890</v>
      </c>
      <c r="K315" s="2" t="s">
        <v>1349</v>
      </c>
      <c r="L315" s="213" t="s">
        <v>1012</v>
      </c>
      <c r="M315" s="52" t="s">
        <v>51</v>
      </c>
      <c r="N315" s="2" t="s">
        <v>1346</v>
      </c>
      <c r="O315" s="61" t="s">
        <v>53</v>
      </c>
    </row>
    <row r="316" spans="1:15">
      <c r="A316" s="211">
        <v>313</v>
      </c>
      <c r="B316" s="2" t="s">
        <v>45</v>
      </c>
      <c r="C316" s="26" t="s">
        <v>46</v>
      </c>
      <c r="D316" s="2" t="s">
        <v>1342</v>
      </c>
      <c r="E316" s="2" t="s">
        <v>1343</v>
      </c>
      <c r="F316" s="2" t="s">
        <v>1350</v>
      </c>
      <c r="G316" s="27" t="s">
        <v>746</v>
      </c>
      <c r="H316" s="46">
        <v>128630880</v>
      </c>
      <c r="I316" s="54" t="s">
        <v>49</v>
      </c>
      <c r="J316" s="54">
        <v>10719240</v>
      </c>
      <c r="K316" s="2" t="s">
        <v>1351</v>
      </c>
      <c r="L316" s="213" t="s">
        <v>1012</v>
      </c>
      <c r="M316" s="52" t="s">
        <v>51</v>
      </c>
      <c r="N316" s="2" t="s">
        <v>1346</v>
      </c>
      <c r="O316" s="61" t="s">
        <v>53</v>
      </c>
    </row>
    <row r="317" spans="1:15">
      <c r="A317" s="211">
        <v>314</v>
      </c>
      <c r="B317" s="2" t="s">
        <v>45</v>
      </c>
      <c r="C317" s="26" t="s">
        <v>46</v>
      </c>
      <c r="D317" s="2" t="s">
        <v>1342</v>
      </c>
      <c r="E317" s="2" t="s">
        <v>1343</v>
      </c>
      <c r="F317" s="2" t="s">
        <v>1352</v>
      </c>
      <c r="G317" s="27" t="s">
        <v>746</v>
      </c>
      <c r="H317" s="46">
        <v>47164104</v>
      </c>
      <c r="I317" s="54" t="s">
        <v>49</v>
      </c>
      <c r="J317" s="54">
        <v>3930342</v>
      </c>
      <c r="K317" s="2" t="s">
        <v>1353</v>
      </c>
      <c r="L317" s="213" t="s">
        <v>1012</v>
      </c>
      <c r="M317" s="52" t="s">
        <v>51</v>
      </c>
      <c r="N317" s="2" t="s">
        <v>1346</v>
      </c>
      <c r="O317" s="61" t="s">
        <v>53</v>
      </c>
    </row>
    <row r="318" spans="1:15">
      <c r="A318" s="211">
        <v>315</v>
      </c>
      <c r="B318" s="2" t="s">
        <v>45</v>
      </c>
      <c r="C318" s="26" t="s">
        <v>46</v>
      </c>
      <c r="D318" s="2" t="s">
        <v>1342</v>
      </c>
      <c r="E318" s="2" t="s">
        <v>1343</v>
      </c>
      <c r="F318" s="2" t="s">
        <v>1354</v>
      </c>
      <c r="G318" s="27" t="s">
        <v>746</v>
      </c>
      <c r="H318" s="46">
        <v>128630880</v>
      </c>
      <c r="I318" s="54" t="s">
        <v>49</v>
      </c>
      <c r="J318" s="54">
        <v>10719240</v>
      </c>
      <c r="K318" s="2" t="s">
        <v>1355</v>
      </c>
      <c r="L318" s="213" t="s">
        <v>1012</v>
      </c>
      <c r="M318" s="52" t="s">
        <v>51</v>
      </c>
      <c r="N318" s="2" t="s">
        <v>1346</v>
      </c>
      <c r="O318" s="61" t="s">
        <v>53</v>
      </c>
    </row>
    <row r="319" spans="1:15">
      <c r="A319" s="211">
        <v>316</v>
      </c>
      <c r="B319" s="2" t="s">
        <v>45</v>
      </c>
      <c r="C319" s="26" t="s">
        <v>46</v>
      </c>
      <c r="D319" s="2" t="s">
        <v>1356</v>
      </c>
      <c r="E319" s="2" t="s">
        <v>1357</v>
      </c>
      <c r="F319" s="2" t="s">
        <v>1358</v>
      </c>
      <c r="G319" s="27" t="s">
        <v>747</v>
      </c>
      <c r="H319" s="46">
        <v>15636688</v>
      </c>
      <c r="I319" s="54" t="s">
        <v>49</v>
      </c>
      <c r="J319" s="54">
        <v>1303057.3333333333</v>
      </c>
      <c r="K319" s="2" t="s">
        <v>1359</v>
      </c>
      <c r="L319" s="213" t="s">
        <v>609</v>
      </c>
      <c r="M319" s="52" t="s">
        <v>51</v>
      </c>
      <c r="N319" s="2" t="s">
        <v>759</v>
      </c>
      <c r="O319" s="213" t="s">
        <v>610</v>
      </c>
    </row>
    <row r="320" spans="1:15">
      <c r="A320" s="211">
        <v>317</v>
      </c>
      <c r="B320" s="2" t="s">
        <v>45</v>
      </c>
      <c r="C320" s="26" t="s">
        <v>46</v>
      </c>
      <c r="D320" s="2" t="s">
        <v>1265</v>
      </c>
      <c r="E320" s="2" t="s">
        <v>1266</v>
      </c>
      <c r="F320" s="2" t="s">
        <v>1267</v>
      </c>
      <c r="G320" s="27" t="s">
        <v>1116</v>
      </c>
      <c r="H320" s="46">
        <v>13241400</v>
      </c>
      <c r="I320" s="54" t="s">
        <v>49</v>
      </c>
      <c r="J320" s="54">
        <v>1103450</v>
      </c>
      <c r="K320" s="2" t="s">
        <v>1360</v>
      </c>
      <c r="L320" s="213" t="s">
        <v>609</v>
      </c>
      <c r="M320" s="52" t="s">
        <v>51</v>
      </c>
      <c r="N320" s="2" t="s">
        <v>759</v>
      </c>
      <c r="O320" s="213" t="s">
        <v>610</v>
      </c>
    </row>
    <row r="321" spans="1:15">
      <c r="A321" s="211">
        <v>318</v>
      </c>
      <c r="B321" s="2" t="s">
        <v>45</v>
      </c>
      <c r="C321" s="26" t="s">
        <v>46</v>
      </c>
      <c r="D321" s="2" t="s">
        <v>1361</v>
      </c>
      <c r="E321" s="2" t="s">
        <v>1362</v>
      </c>
      <c r="F321" s="2" t="s">
        <v>714</v>
      </c>
      <c r="G321" s="27" t="s">
        <v>1116</v>
      </c>
      <c r="H321" s="46">
        <v>14400000</v>
      </c>
      <c r="I321" s="54" t="s">
        <v>49</v>
      </c>
      <c r="J321" s="54">
        <v>1200000</v>
      </c>
      <c r="K321" s="2" t="s">
        <v>1363</v>
      </c>
      <c r="L321" s="213" t="s">
        <v>609</v>
      </c>
      <c r="M321" s="52" t="s">
        <v>51</v>
      </c>
      <c r="N321" s="2" t="s">
        <v>759</v>
      </c>
      <c r="O321" s="213" t="s">
        <v>610</v>
      </c>
    </row>
    <row r="322" spans="1:15">
      <c r="A322" s="211">
        <v>319</v>
      </c>
      <c r="B322" s="2" t="s">
        <v>45</v>
      </c>
      <c r="C322" s="26" t="s">
        <v>46</v>
      </c>
      <c r="D322" s="2" t="s">
        <v>1364</v>
      </c>
      <c r="E322" s="2" t="s">
        <v>639</v>
      </c>
      <c r="F322" s="2" t="s">
        <v>681</v>
      </c>
      <c r="G322" s="27" t="s">
        <v>1116</v>
      </c>
      <c r="H322" s="46">
        <v>12000000</v>
      </c>
      <c r="I322" s="54" t="s">
        <v>49</v>
      </c>
      <c r="J322" s="54">
        <v>1000000</v>
      </c>
      <c r="K322" s="2" t="s">
        <v>1365</v>
      </c>
      <c r="L322" s="213" t="s">
        <v>609</v>
      </c>
      <c r="M322" s="52" t="s">
        <v>51</v>
      </c>
      <c r="N322" s="2" t="s">
        <v>759</v>
      </c>
      <c r="O322" s="213" t="s">
        <v>610</v>
      </c>
    </row>
    <row r="323" spans="1:15">
      <c r="A323" s="211">
        <v>320</v>
      </c>
      <c r="B323" s="2" t="s">
        <v>45</v>
      </c>
      <c r="C323" s="26" t="s">
        <v>46</v>
      </c>
      <c r="D323" s="2" t="s">
        <v>1366</v>
      </c>
      <c r="E323" s="2" t="s">
        <v>1367</v>
      </c>
      <c r="F323" s="2" t="s">
        <v>681</v>
      </c>
      <c r="G323" s="27" t="s">
        <v>1116</v>
      </c>
      <c r="H323" s="46">
        <v>8400000</v>
      </c>
      <c r="I323" s="54" t="s">
        <v>49</v>
      </c>
      <c r="J323" s="54">
        <v>700000</v>
      </c>
      <c r="K323" s="2" t="s">
        <v>1368</v>
      </c>
      <c r="L323" s="213" t="s">
        <v>609</v>
      </c>
      <c r="M323" s="52" t="s">
        <v>51</v>
      </c>
      <c r="N323" s="2" t="s">
        <v>759</v>
      </c>
      <c r="O323" s="213" t="s">
        <v>610</v>
      </c>
    </row>
    <row r="324" spans="1:15">
      <c r="A324" s="211">
        <v>321</v>
      </c>
      <c r="B324" s="2" t="s">
        <v>45</v>
      </c>
      <c r="C324" s="26" t="s">
        <v>46</v>
      </c>
      <c r="D324" s="2" t="s">
        <v>1369</v>
      </c>
      <c r="E324" s="2" t="s">
        <v>639</v>
      </c>
      <c r="F324" s="2" t="s">
        <v>1370</v>
      </c>
      <c r="G324" s="27" t="s">
        <v>1116</v>
      </c>
      <c r="H324" s="46">
        <v>14400000</v>
      </c>
      <c r="I324" s="54" t="s">
        <v>49</v>
      </c>
      <c r="J324" s="54">
        <v>1200000</v>
      </c>
      <c r="K324" s="2" t="s">
        <v>1371</v>
      </c>
      <c r="L324" s="213" t="s">
        <v>609</v>
      </c>
      <c r="M324" s="52" t="s">
        <v>51</v>
      </c>
      <c r="N324" s="2" t="s">
        <v>759</v>
      </c>
      <c r="O324" s="213" t="s">
        <v>610</v>
      </c>
    </row>
    <row r="325" spans="1:15">
      <c r="A325" s="211">
        <v>322</v>
      </c>
      <c r="B325" s="2" t="s">
        <v>45</v>
      </c>
      <c r="C325" s="26" t="s">
        <v>46</v>
      </c>
      <c r="D325" s="2" t="s">
        <v>1372</v>
      </c>
      <c r="E325" s="2" t="s">
        <v>1373</v>
      </c>
      <c r="F325" s="2" t="s">
        <v>714</v>
      </c>
      <c r="G325" s="27" t="s">
        <v>1116</v>
      </c>
      <c r="H325" s="46">
        <v>9600000</v>
      </c>
      <c r="I325" s="54" t="s">
        <v>49</v>
      </c>
      <c r="J325" s="54">
        <v>800000</v>
      </c>
      <c r="K325" s="2" t="s">
        <v>1374</v>
      </c>
      <c r="L325" s="213" t="s">
        <v>609</v>
      </c>
      <c r="M325" s="52" t="s">
        <v>51</v>
      </c>
      <c r="N325" s="2" t="s">
        <v>759</v>
      </c>
      <c r="O325" s="213" t="s">
        <v>610</v>
      </c>
    </row>
    <row r="326" spans="1:15">
      <c r="A326" s="211">
        <v>323</v>
      </c>
      <c r="B326" s="2" t="s">
        <v>45</v>
      </c>
      <c r="C326" s="26" t="s">
        <v>46</v>
      </c>
      <c r="D326" s="2" t="s">
        <v>1375</v>
      </c>
      <c r="E326" s="2" t="s">
        <v>1376</v>
      </c>
      <c r="F326" s="2" t="s">
        <v>1377</v>
      </c>
      <c r="G326" s="27" t="s">
        <v>1116</v>
      </c>
      <c r="H326" s="46">
        <v>9600000</v>
      </c>
      <c r="I326" s="54" t="s">
        <v>49</v>
      </c>
      <c r="J326" s="54">
        <v>800000</v>
      </c>
      <c r="K326" s="2" t="s">
        <v>1378</v>
      </c>
      <c r="L326" s="213" t="s">
        <v>609</v>
      </c>
      <c r="M326" s="52" t="s">
        <v>51</v>
      </c>
      <c r="N326" s="2" t="s">
        <v>759</v>
      </c>
      <c r="O326" s="213" t="s">
        <v>610</v>
      </c>
    </row>
    <row r="327" spans="1:15">
      <c r="A327" s="211">
        <v>324</v>
      </c>
      <c r="B327" s="2" t="s">
        <v>45</v>
      </c>
      <c r="C327" s="26" t="s">
        <v>46</v>
      </c>
      <c r="D327" s="2" t="s">
        <v>1375</v>
      </c>
      <c r="E327" s="2" t="s">
        <v>1376</v>
      </c>
      <c r="F327" s="2" t="s">
        <v>692</v>
      </c>
      <c r="G327" s="27" t="s">
        <v>1116</v>
      </c>
      <c r="H327" s="46">
        <v>9600000</v>
      </c>
      <c r="I327" s="54" t="s">
        <v>49</v>
      </c>
      <c r="J327" s="54">
        <v>800000</v>
      </c>
      <c r="K327" s="2" t="s">
        <v>1379</v>
      </c>
      <c r="L327" s="213" t="s">
        <v>609</v>
      </c>
      <c r="M327" s="52" t="s">
        <v>51</v>
      </c>
      <c r="N327" s="2" t="s">
        <v>759</v>
      </c>
      <c r="O327" s="213" t="s">
        <v>610</v>
      </c>
    </row>
    <row r="328" spans="1:15">
      <c r="A328" s="211">
        <v>325</v>
      </c>
      <c r="B328" s="2" t="s">
        <v>45</v>
      </c>
      <c r="C328" s="26" t="s">
        <v>46</v>
      </c>
      <c r="D328" s="2" t="s">
        <v>1380</v>
      </c>
      <c r="E328" s="2" t="s">
        <v>1381</v>
      </c>
      <c r="F328" s="2" t="s">
        <v>676</v>
      </c>
      <c r="G328" s="27" t="s">
        <v>1116</v>
      </c>
      <c r="H328" s="46">
        <v>6000000</v>
      </c>
      <c r="I328" s="54" t="s">
        <v>49</v>
      </c>
      <c r="J328" s="54">
        <v>500000</v>
      </c>
      <c r="K328" s="2" t="s">
        <v>1382</v>
      </c>
      <c r="L328" s="213" t="s">
        <v>609</v>
      </c>
      <c r="M328" s="52" t="s">
        <v>51</v>
      </c>
      <c r="N328" s="2" t="s">
        <v>759</v>
      </c>
      <c r="O328" s="213" t="s">
        <v>610</v>
      </c>
    </row>
    <row r="329" spans="1:15">
      <c r="A329" s="211">
        <v>326</v>
      </c>
      <c r="B329" s="2" t="s">
        <v>45</v>
      </c>
      <c r="C329" s="26" t="s">
        <v>46</v>
      </c>
      <c r="D329" s="2" t="s">
        <v>1383</v>
      </c>
      <c r="E329" s="2" t="s">
        <v>1384</v>
      </c>
      <c r="F329" s="2" t="s">
        <v>1385</v>
      </c>
      <c r="G329" s="27" t="s">
        <v>1116</v>
      </c>
      <c r="H329" s="46">
        <v>8400000</v>
      </c>
      <c r="I329" s="54" t="s">
        <v>49</v>
      </c>
      <c r="J329" s="54">
        <v>700000</v>
      </c>
      <c r="K329" s="2" t="s">
        <v>1386</v>
      </c>
      <c r="L329" s="213" t="s">
        <v>609</v>
      </c>
      <c r="M329" s="52" t="s">
        <v>51</v>
      </c>
      <c r="N329" s="2" t="s">
        <v>759</v>
      </c>
      <c r="O329" s="213" t="s">
        <v>610</v>
      </c>
    </row>
    <row r="330" spans="1:15">
      <c r="A330" s="211">
        <v>327</v>
      </c>
      <c r="B330" s="2" t="s">
        <v>45</v>
      </c>
      <c r="C330" s="26" t="s">
        <v>46</v>
      </c>
      <c r="D330" s="2" t="s">
        <v>1261</v>
      </c>
      <c r="E330" s="2" t="s">
        <v>1262</v>
      </c>
      <c r="F330" s="2" t="s">
        <v>1263</v>
      </c>
      <c r="G330" s="27" t="s">
        <v>1116</v>
      </c>
      <c r="H330" s="46">
        <v>9926400</v>
      </c>
      <c r="I330" s="54" t="s">
        <v>49</v>
      </c>
      <c r="J330" s="54">
        <v>827200</v>
      </c>
      <c r="K330" s="2" t="s">
        <v>1387</v>
      </c>
      <c r="L330" s="213" t="s">
        <v>609</v>
      </c>
      <c r="M330" s="52" t="s">
        <v>51</v>
      </c>
      <c r="N330" s="2" t="s">
        <v>759</v>
      </c>
      <c r="O330" s="213" t="s">
        <v>610</v>
      </c>
    </row>
    <row r="331" spans="1:15">
      <c r="A331" s="211">
        <v>328</v>
      </c>
      <c r="B331" s="2" t="s">
        <v>45</v>
      </c>
      <c r="C331" s="26" t="s">
        <v>46</v>
      </c>
      <c r="D331" s="2" t="s">
        <v>1388</v>
      </c>
      <c r="E331" s="2" t="s">
        <v>639</v>
      </c>
      <c r="F331" s="2" t="s">
        <v>681</v>
      </c>
      <c r="G331" s="27" t="s">
        <v>1116</v>
      </c>
      <c r="H331" s="46">
        <v>13800000</v>
      </c>
      <c r="I331" s="54" t="s">
        <v>49</v>
      </c>
      <c r="J331" s="54">
        <v>1150000</v>
      </c>
      <c r="K331" s="2" t="s">
        <v>1389</v>
      </c>
      <c r="L331" s="213" t="s">
        <v>609</v>
      </c>
      <c r="M331" s="52" t="s">
        <v>51</v>
      </c>
      <c r="N331" s="2" t="s">
        <v>759</v>
      </c>
      <c r="O331" s="213" t="s">
        <v>610</v>
      </c>
    </row>
    <row r="332" spans="1:15">
      <c r="A332" s="211">
        <v>329</v>
      </c>
      <c r="B332" s="2" t="s">
        <v>45</v>
      </c>
      <c r="C332" s="26" t="s">
        <v>46</v>
      </c>
      <c r="D332" s="2" t="s">
        <v>1390</v>
      </c>
      <c r="E332" s="2" t="s">
        <v>1391</v>
      </c>
      <c r="F332" s="2" t="s">
        <v>682</v>
      </c>
      <c r="G332" s="27" t="s">
        <v>1116</v>
      </c>
      <c r="H332" s="46">
        <v>20400000</v>
      </c>
      <c r="I332" s="54" t="s">
        <v>49</v>
      </c>
      <c r="J332" s="54">
        <v>1700000</v>
      </c>
      <c r="K332" s="2" t="s">
        <v>1392</v>
      </c>
      <c r="L332" s="213" t="s">
        <v>609</v>
      </c>
      <c r="M332" s="52" t="s">
        <v>51</v>
      </c>
      <c r="N332" s="2" t="s">
        <v>759</v>
      </c>
      <c r="O332" s="213" t="s">
        <v>610</v>
      </c>
    </row>
    <row r="333" spans="1:15">
      <c r="A333" s="211">
        <v>330</v>
      </c>
      <c r="B333" s="2" t="s">
        <v>45</v>
      </c>
      <c r="C333" s="26" t="s">
        <v>46</v>
      </c>
      <c r="D333" s="2" t="s">
        <v>1006</v>
      </c>
      <c r="E333" s="2" t="s">
        <v>1019</v>
      </c>
      <c r="F333" s="2" t="s">
        <v>1393</v>
      </c>
      <c r="G333" s="27" t="s">
        <v>340</v>
      </c>
      <c r="H333" s="46">
        <v>9500</v>
      </c>
      <c r="I333" s="54" t="s">
        <v>49</v>
      </c>
      <c r="J333" s="54"/>
      <c r="K333" s="2" t="s">
        <v>1394</v>
      </c>
      <c r="L333" s="213" t="s">
        <v>1012</v>
      </c>
      <c r="M333" s="52" t="s">
        <v>51</v>
      </c>
      <c r="N333" s="2" t="s">
        <v>1395</v>
      </c>
      <c r="O333" s="61" t="s">
        <v>53</v>
      </c>
    </row>
    <row r="334" spans="1:15">
      <c r="A334" s="211">
        <v>331</v>
      </c>
      <c r="B334" s="2" t="s">
        <v>45</v>
      </c>
      <c r="C334" s="26" t="s">
        <v>46</v>
      </c>
      <c r="D334" s="2" t="s">
        <v>1396</v>
      </c>
      <c r="E334" s="2" t="s">
        <v>1397</v>
      </c>
      <c r="F334" s="2" t="s">
        <v>1398</v>
      </c>
      <c r="G334" s="27" t="s">
        <v>340</v>
      </c>
      <c r="H334" s="46">
        <v>50000000</v>
      </c>
      <c r="I334" s="54" t="s">
        <v>49</v>
      </c>
      <c r="J334" s="54"/>
      <c r="K334" s="2" t="s">
        <v>1399</v>
      </c>
      <c r="L334" s="213" t="s">
        <v>609</v>
      </c>
      <c r="M334" s="52" t="s">
        <v>51</v>
      </c>
      <c r="N334" s="2" t="s">
        <v>1275</v>
      </c>
      <c r="O334" s="213" t="s">
        <v>610</v>
      </c>
    </row>
    <row r="335" spans="1:15">
      <c r="A335" s="211">
        <v>332</v>
      </c>
      <c r="B335" s="44" t="s">
        <v>45</v>
      </c>
      <c r="C335" s="56" t="s">
        <v>46</v>
      </c>
      <c r="D335" s="44" t="s">
        <v>1400</v>
      </c>
      <c r="E335" s="44" t="s">
        <v>1401</v>
      </c>
      <c r="F335" s="44" t="s">
        <v>1377</v>
      </c>
      <c r="G335" s="45" t="s">
        <v>491</v>
      </c>
      <c r="H335" s="46">
        <v>7447500</v>
      </c>
      <c r="I335" s="57" t="s">
        <v>49</v>
      </c>
      <c r="J335" s="54">
        <v>7447500</v>
      </c>
      <c r="K335" s="2" t="s">
        <v>1402</v>
      </c>
      <c r="L335" s="223" t="s">
        <v>609</v>
      </c>
      <c r="M335" s="52" t="s">
        <v>51</v>
      </c>
      <c r="N335" s="2" t="s">
        <v>4057</v>
      </c>
      <c r="O335" s="2" t="s">
        <v>1070</v>
      </c>
    </row>
    <row r="336" spans="1:15">
      <c r="A336" s="211">
        <v>333</v>
      </c>
      <c r="B336" s="44" t="s">
        <v>45</v>
      </c>
      <c r="C336" s="56" t="s">
        <v>46</v>
      </c>
      <c r="D336" s="44" t="s">
        <v>1400</v>
      </c>
      <c r="E336" s="44" t="s">
        <v>1401</v>
      </c>
      <c r="F336" s="44" t="s">
        <v>730</v>
      </c>
      <c r="G336" s="45" t="s">
        <v>490</v>
      </c>
      <c r="H336" s="46">
        <v>7650000</v>
      </c>
      <c r="I336" s="57" t="s">
        <v>49</v>
      </c>
      <c r="J336" s="54">
        <v>7650000</v>
      </c>
      <c r="K336" s="2" t="s">
        <v>1403</v>
      </c>
      <c r="L336" s="223" t="s">
        <v>609</v>
      </c>
      <c r="M336" s="52" t="s">
        <v>51</v>
      </c>
      <c r="N336" s="2" t="s">
        <v>4057</v>
      </c>
      <c r="O336" s="44" t="s">
        <v>1070</v>
      </c>
    </row>
    <row r="337" spans="1:15">
      <c r="A337" s="211">
        <v>334</v>
      </c>
      <c r="B337" s="2" t="s">
        <v>45</v>
      </c>
      <c r="C337" s="26" t="s">
        <v>46</v>
      </c>
      <c r="D337" s="2" t="s">
        <v>1265</v>
      </c>
      <c r="E337" s="2" t="s">
        <v>1266</v>
      </c>
      <c r="F337" s="2" t="s">
        <v>1404</v>
      </c>
      <c r="G337" s="27" t="s">
        <v>1405</v>
      </c>
      <c r="H337" s="46">
        <v>900</v>
      </c>
      <c r="I337" s="54" t="s">
        <v>49</v>
      </c>
      <c r="J337" s="54"/>
      <c r="K337" s="2" t="s">
        <v>1406</v>
      </c>
      <c r="L337" s="213" t="s">
        <v>609</v>
      </c>
      <c r="M337" s="52" t="s">
        <v>51</v>
      </c>
      <c r="N337" s="2" t="s">
        <v>1271</v>
      </c>
      <c r="O337" s="213" t="s">
        <v>610</v>
      </c>
    </row>
    <row r="338" spans="1:15">
      <c r="A338" s="211">
        <v>335</v>
      </c>
      <c r="B338" s="2" t="s">
        <v>45</v>
      </c>
      <c r="C338" s="26" t="s">
        <v>46</v>
      </c>
      <c r="D338" s="32" t="s">
        <v>1408</v>
      </c>
      <c r="E338" s="52" t="s">
        <v>1409</v>
      </c>
      <c r="F338" s="52" t="s">
        <v>1410</v>
      </c>
      <c r="G338" s="53">
        <v>45688</v>
      </c>
      <c r="H338" s="54">
        <v>3887888</v>
      </c>
      <c r="I338" s="54" t="s">
        <v>49</v>
      </c>
      <c r="J338" s="54">
        <f t="shared" ref="J338:J368" si="0">+H338*1</f>
        <v>3887888</v>
      </c>
      <c r="K338" s="52" t="s">
        <v>1411</v>
      </c>
      <c r="L338" s="213" t="s">
        <v>327</v>
      </c>
      <c r="M338" s="52" t="s">
        <v>51</v>
      </c>
      <c r="N338" s="52" t="s">
        <v>1412</v>
      </c>
      <c r="O338" s="61" t="s">
        <v>53</v>
      </c>
    </row>
    <row r="339" spans="1:15">
      <c r="A339" s="211">
        <v>336</v>
      </c>
      <c r="B339" s="2" t="s">
        <v>45</v>
      </c>
      <c r="C339" s="26" t="s">
        <v>46</v>
      </c>
      <c r="D339" s="32" t="s">
        <v>1413</v>
      </c>
      <c r="E339" s="52" t="s">
        <v>1414</v>
      </c>
      <c r="F339" s="52" t="s">
        <v>1415</v>
      </c>
      <c r="G339" s="53">
        <v>45701</v>
      </c>
      <c r="H339" s="54">
        <v>699999</v>
      </c>
      <c r="I339" s="54" t="s">
        <v>49</v>
      </c>
      <c r="J339" s="54">
        <f t="shared" si="0"/>
        <v>699999</v>
      </c>
      <c r="K339" s="52" t="s">
        <v>1416</v>
      </c>
      <c r="L339" s="213" t="s">
        <v>327</v>
      </c>
      <c r="M339" s="52" t="s">
        <v>51</v>
      </c>
      <c r="N339" s="52" t="s">
        <v>374</v>
      </c>
      <c r="O339" s="61" t="s">
        <v>53</v>
      </c>
    </row>
    <row r="340" spans="1:15">
      <c r="A340" s="211">
        <v>337</v>
      </c>
      <c r="B340" s="2" t="s">
        <v>45</v>
      </c>
      <c r="C340" s="26" t="s">
        <v>46</v>
      </c>
      <c r="D340" s="32" t="s">
        <v>1417</v>
      </c>
      <c r="E340" s="52" t="s">
        <v>1418</v>
      </c>
      <c r="F340" s="52" t="s">
        <v>1419</v>
      </c>
      <c r="G340" s="53">
        <v>45709</v>
      </c>
      <c r="H340" s="54">
        <v>3950000</v>
      </c>
      <c r="I340" s="54" t="s">
        <v>49</v>
      </c>
      <c r="J340" s="54">
        <f t="shared" si="0"/>
        <v>3950000</v>
      </c>
      <c r="K340" s="52" t="s">
        <v>1420</v>
      </c>
      <c r="L340" s="2" t="s">
        <v>50</v>
      </c>
      <c r="M340" s="52" t="s">
        <v>51</v>
      </c>
      <c r="N340" s="52" t="s">
        <v>1421</v>
      </c>
      <c r="O340" s="61" t="s">
        <v>53</v>
      </c>
    </row>
    <row r="341" spans="1:15">
      <c r="A341" s="211">
        <v>338</v>
      </c>
      <c r="B341" s="2" t="s">
        <v>45</v>
      </c>
      <c r="C341" s="26" t="s">
        <v>46</v>
      </c>
      <c r="D341" s="32" t="s">
        <v>1422</v>
      </c>
      <c r="E341" s="52" t="s">
        <v>1423</v>
      </c>
      <c r="F341" s="67" t="s">
        <v>1424</v>
      </c>
      <c r="G341" s="53">
        <v>45711</v>
      </c>
      <c r="H341" s="54">
        <v>18890000</v>
      </c>
      <c r="I341" s="54" t="s">
        <v>49</v>
      </c>
      <c r="J341" s="54">
        <f t="shared" si="0"/>
        <v>18890000</v>
      </c>
      <c r="K341" s="52" t="s">
        <v>1425</v>
      </c>
      <c r="L341" s="213" t="s">
        <v>327</v>
      </c>
      <c r="M341" s="52" t="s">
        <v>51</v>
      </c>
      <c r="N341" s="52" t="s">
        <v>1426</v>
      </c>
      <c r="O341" s="61" t="s">
        <v>53</v>
      </c>
    </row>
    <row r="342" spans="1:15">
      <c r="A342" s="211">
        <v>339</v>
      </c>
      <c r="B342" s="2" t="s">
        <v>45</v>
      </c>
      <c r="C342" s="26" t="s">
        <v>46</v>
      </c>
      <c r="D342" s="32" t="s">
        <v>1427</v>
      </c>
      <c r="E342" s="52" t="s">
        <v>1428</v>
      </c>
      <c r="F342" s="52" t="s">
        <v>1429</v>
      </c>
      <c r="G342" s="53">
        <v>45716</v>
      </c>
      <c r="H342" s="54">
        <v>525000</v>
      </c>
      <c r="I342" s="54" t="s">
        <v>49</v>
      </c>
      <c r="J342" s="54">
        <f t="shared" si="0"/>
        <v>525000</v>
      </c>
      <c r="K342" s="52" t="s">
        <v>1430</v>
      </c>
      <c r="L342" s="2" t="s">
        <v>50</v>
      </c>
      <c r="M342" s="52" t="s">
        <v>51</v>
      </c>
      <c r="N342" s="52" t="s">
        <v>1431</v>
      </c>
      <c r="O342" s="61" t="s">
        <v>53</v>
      </c>
    </row>
    <row r="343" spans="1:15">
      <c r="A343" s="211">
        <v>340</v>
      </c>
      <c r="B343" s="2" t="s">
        <v>45</v>
      </c>
      <c r="C343" s="26" t="s">
        <v>46</v>
      </c>
      <c r="D343" s="32" t="s">
        <v>1432</v>
      </c>
      <c r="E343" s="52" t="s">
        <v>1433</v>
      </c>
      <c r="F343" s="52" t="s">
        <v>1434</v>
      </c>
      <c r="G343" s="53">
        <v>45720</v>
      </c>
      <c r="H343" s="54">
        <v>26399520</v>
      </c>
      <c r="I343" s="54" t="s">
        <v>49</v>
      </c>
      <c r="J343" s="54">
        <f t="shared" si="0"/>
        <v>26399520</v>
      </c>
      <c r="K343" s="52" t="s">
        <v>1435</v>
      </c>
      <c r="L343" s="2" t="s">
        <v>50</v>
      </c>
      <c r="M343" s="52" t="s">
        <v>51</v>
      </c>
      <c r="N343" s="52" t="s">
        <v>375</v>
      </c>
      <c r="O343" s="61" t="s">
        <v>53</v>
      </c>
    </row>
    <row r="344" spans="1:15">
      <c r="A344" s="211">
        <v>341</v>
      </c>
      <c r="B344" s="2" t="s">
        <v>45</v>
      </c>
      <c r="C344" s="26" t="s">
        <v>46</v>
      </c>
      <c r="D344" s="32" t="s">
        <v>1432</v>
      </c>
      <c r="E344" s="52" t="s">
        <v>1433</v>
      </c>
      <c r="F344" s="52" t="s">
        <v>1436</v>
      </c>
      <c r="G344" s="53">
        <v>45723</v>
      </c>
      <c r="H344" s="54">
        <v>1499680</v>
      </c>
      <c r="I344" s="54" t="s">
        <v>49</v>
      </c>
      <c r="J344" s="54">
        <f t="shared" si="0"/>
        <v>1499680</v>
      </c>
      <c r="K344" s="52" t="s">
        <v>1437</v>
      </c>
      <c r="L344" s="2" t="s">
        <v>50</v>
      </c>
      <c r="M344" s="52" t="s">
        <v>51</v>
      </c>
      <c r="N344" s="52" t="s">
        <v>375</v>
      </c>
      <c r="O344" s="61" t="s">
        <v>53</v>
      </c>
    </row>
    <row r="345" spans="1:15">
      <c r="A345" s="211">
        <v>342</v>
      </c>
      <c r="B345" s="2" t="s">
        <v>45</v>
      </c>
      <c r="C345" s="26" t="s">
        <v>46</v>
      </c>
      <c r="D345" s="52" t="s">
        <v>1438</v>
      </c>
      <c r="E345" s="52" t="s">
        <v>1439</v>
      </c>
      <c r="F345" s="52" t="s">
        <v>1440</v>
      </c>
      <c r="G345" s="53" t="s">
        <v>739</v>
      </c>
      <c r="H345" s="36">
        <v>869434</v>
      </c>
      <c r="I345" s="54" t="s">
        <v>49</v>
      </c>
      <c r="J345" s="54">
        <f t="shared" si="0"/>
        <v>869434</v>
      </c>
      <c r="K345" s="52" t="s">
        <v>1441</v>
      </c>
      <c r="L345" s="213" t="s">
        <v>1012</v>
      </c>
      <c r="M345" s="52" t="s">
        <v>51</v>
      </c>
      <c r="N345" s="52" t="s">
        <v>1442</v>
      </c>
      <c r="O345" s="61" t="s">
        <v>53</v>
      </c>
    </row>
    <row r="346" spans="1:15">
      <c r="A346" s="211">
        <v>343</v>
      </c>
      <c r="B346" s="2" t="s">
        <v>45</v>
      </c>
      <c r="C346" s="26" t="s">
        <v>46</v>
      </c>
      <c r="D346" s="52" t="s">
        <v>1443</v>
      </c>
      <c r="E346" s="52" t="s">
        <v>1444</v>
      </c>
      <c r="F346" s="52" t="s">
        <v>1445</v>
      </c>
      <c r="G346" s="53" t="s">
        <v>739</v>
      </c>
      <c r="H346" s="36">
        <v>96000000</v>
      </c>
      <c r="I346" s="54" t="s">
        <v>49</v>
      </c>
      <c r="J346" s="54">
        <f t="shared" si="0"/>
        <v>96000000</v>
      </c>
      <c r="K346" s="52" t="s">
        <v>1446</v>
      </c>
      <c r="L346" s="213" t="s">
        <v>609</v>
      </c>
      <c r="M346" s="52" t="s">
        <v>51</v>
      </c>
      <c r="N346" s="52" t="s">
        <v>1447</v>
      </c>
      <c r="O346" s="213" t="s">
        <v>610</v>
      </c>
    </row>
    <row r="347" spans="1:15">
      <c r="A347" s="211">
        <v>344</v>
      </c>
      <c r="B347" s="2" t="s">
        <v>45</v>
      </c>
      <c r="C347" s="26" t="s">
        <v>46</v>
      </c>
      <c r="D347" s="52" t="s">
        <v>1008</v>
      </c>
      <c r="E347" s="52" t="s">
        <v>1021</v>
      </c>
      <c r="F347" s="52" t="s">
        <v>1448</v>
      </c>
      <c r="G347" s="53" t="s">
        <v>498</v>
      </c>
      <c r="H347" s="36">
        <v>166320000</v>
      </c>
      <c r="I347" s="54" t="s">
        <v>49</v>
      </c>
      <c r="J347" s="54">
        <f t="shared" si="0"/>
        <v>166320000</v>
      </c>
      <c r="K347" s="52" t="s">
        <v>1449</v>
      </c>
      <c r="L347" s="213" t="s">
        <v>1012</v>
      </c>
      <c r="M347" s="52" t="s">
        <v>51</v>
      </c>
      <c r="N347" s="52" t="s">
        <v>1065</v>
      </c>
      <c r="O347" s="61" t="s">
        <v>53</v>
      </c>
    </row>
    <row r="348" spans="1:15">
      <c r="A348" s="211">
        <v>345</v>
      </c>
      <c r="B348" s="2" t="s">
        <v>45</v>
      </c>
      <c r="C348" s="26" t="s">
        <v>46</v>
      </c>
      <c r="D348" s="52" t="s">
        <v>1008</v>
      </c>
      <c r="E348" s="52" t="s">
        <v>1021</v>
      </c>
      <c r="F348" s="52" t="s">
        <v>1450</v>
      </c>
      <c r="G348" s="53" t="s">
        <v>496</v>
      </c>
      <c r="H348" s="36">
        <v>220027500</v>
      </c>
      <c r="I348" s="54" t="s">
        <v>49</v>
      </c>
      <c r="J348" s="54">
        <f t="shared" si="0"/>
        <v>220027500</v>
      </c>
      <c r="K348" s="52" t="s">
        <v>1451</v>
      </c>
      <c r="L348" s="213" t="s">
        <v>1012</v>
      </c>
      <c r="M348" s="52" t="s">
        <v>51</v>
      </c>
      <c r="N348" s="52" t="s">
        <v>1065</v>
      </c>
      <c r="O348" s="61" t="s">
        <v>53</v>
      </c>
    </row>
    <row r="349" spans="1:15">
      <c r="A349" s="211">
        <v>346</v>
      </c>
      <c r="B349" s="2" t="s">
        <v>45</v>
      </c>
      <c r="C349" s="26" t="s">
        <v>46</v>
      </c>
      <c r="D349" s="52" t="s">
        <v>1438</v>
      </c>
      <c r="E349" s="52" t="s">
        <v>1439</v>
      </c>
      <c r="F349" s="52" t="s">
        <v>1452</v>
      </c>
      <c r="G349" s="53" t="s">
        <v>496</v>
      </c>
      <c r="H349" s="36">
        <v>144772704</v>
      </c>
      <c r="I349" s="54" t="s">
        <v>49</v>
      </c>
      <c r="J349" s="54">
        <f t="shared" si="0"/>
        <v>144772704</v>
      </c>
      <c r="K349" s="52" t="s">
        <v>1453</v>
      </c>
      <c r="L349" s="213" t="s">
        <v>1012</v>
      </c>
      <c r="M349" s="52" t="s">
        <v>51</v>
      </c>
      <c r="N349" s="52" t="s">
        <v>1442</v>
      </c>
      <c r="O349" s="61" t="s">
        <v>53</v>
      </c>
    </row>
    <row r="350" spans="1:15">
      <c r="A350" s="211">
        <v>347</v>
      </c>
      <c r="B350" s="2" t="s">
        <v>45</v>
      </c>
      <c r="C350" s="26" t="s">
        <v>46</v>
      </c>
      <c r="D350" s="52" t="s">
        <v>1454</v>
      </c>
      <c r="E350" s="52" t="s">
        <v>1455</v>
      </c>
      <c r="F350" s="52" t="s">
        <v>730</v>
      </c>
      <c r="G350" s="53" t="s">
        <v>743</v>
      </c>
      <c r="H350" s="36">
        <v>4639000</v>
      </c>
      <c r="I350" s="54" t="s">
        <v>49</v>
      </c>
      <c r="J350" s="54">
        <f t="shared" si="0"/>
        <v>4639000</v>
      </c>
      <c r="K350" s="52" t="s">
        <v>1456</v>
      </c>
      <c r="L350" s="213" t="s">
        <v>609</v>
      </c>
      <c r="M350" s="52" t="s">
        <v>51</v>
      </c>
      <c r="N350" s="52" t="s">
        <v>1457</v>
      </c>
      <c r="O350" s="213" t="s">
        <v>610</v>
      </c>
    </row>
    <row r="351" spans="1:15">
      <c r="A351" s="211">
        <v>348</v>
      </c>
      <c r="B351" s="2" t="s">
        <v>45</v>
      </c>
      <c r="C351" s="26" t="s">
        <v>46</v>
      </c>
      <c r="D351" s="52" t="s">
        <v>1458</v>
      </c>
      <c r="E351" s="52" t="s">
        <v>1459</v>
      </c>
      <c r="F351" s="67" t="s">
        <v>681</v>
      </c>
      <c r="G351" s="53" t="s">
        <v>746</v>
      </c>
      <c r="H351" s="36">
        <v>51000000</v>
      </c>
      <c r="I351" s="54" t="s">
        <v>49</v>
      </c>
      <c r="J351" s="54">
        <f t="shared" si="0"/>
        <v>51000000</v>
      </c>
      <c r="K351" s="52" t="s">
        <v>1460</v>
      </c>
      <c r="L351" s="213" t="s">
        <v>609</v>
      </c>
      <c r="M351" s="52" t="s">
        <v>51</v>
      </c>
      <c r="N351" s="52" t="s">
        <v>1461</v>
      </c>
      <c r="O351" s="213" t="s">
        <v>610</v>
      </c>
    </row>
    <row r="352" spans="1:15">
      <c r="A352" s="211">
        <v>349</v>
      </c>
      <c r="B352" s="26" t="s">
        <v>45</v>
      </c>
      <c r="C352" s="26" t="s">
        <v>46</v>
      </c>
      <c r="D352" s="52" t="s">
        <v>1006</v>
      </c>
      <c r="E352" s="52" t="s">
        <v>1019</v>
      </c>
      <c r="F352" s="52" t="s">
        <v>1450</v>
      </c>
      <c r="G352" s="67" t="s">
        <v>746</v>
      </c>
      <c r="H352" s="36">
        <v>22000000</v>
      </c>
      <c r="I352" s="54" t="s">
        <v>49</v>
      </c>
      <c r="J352" s="54">
        <f t="shared" si="0"/>
        <v>22000000</v>
      </c>
      <c r="K352" s="52" t="s">
        <v>1462</v>
      </c>
      <c r="L352" s="213" t="s">
        <v>1012</v>
      </c>
      <c r="M352" s="52" t="s">
        <v>51</v>
      </c>
      <c r="N352" s="52" t="s">
        <v>1395</v>
      </c>
      <c r="O352" s="61" t="s">
        <v>53</v>
      </c>
    </row>
    <row r="353" spans="1:15">
      <c r="A353" s="211">
        <v>350</v>
      </c>
      <c r="B353" s="2" t="s">
        <v>45</v>
      </c>
      <c r="C353" s="26" t="s">
        <v>46</v>
      </c>
      <c r="D353" s="52" t="s">
        <v>1006</v>
      </c>
      <c r="E353" s="52" t="s">
        <v>1019</v>
      </c>
      <c r="F353" s="52" t="s">
        <v>1463</v>
      </c>
      <c r="G353" s="67" t="s">
        <v>746</v>
      </c>
      <c r="H353" s="36">
        <v>44000000</v>
      </c>
      <c r="I353" s="54" t="s">
        <v>49</v>
      </c>
      <c r="J353" s="54">
        <f t="shared" si="0"/>
        <v>44000000</v>
      </c>
      <c r="K353" s="52" t="s">
        <v>1464</v>
      </c>
      <c r="L353" s="213" t="s">
        <v>1012</v>
      </c>
      <c r="M353" s="52" t="s">
        <v>51</v>
      </c>
      <c r="N353" s="52" t="s">
        <v>1395</v>
      </c>
      <c r="O353" s="61" t="s">
        <v>53</v>
      </c>
    </row>
    <row r="354" spans="1:15">
      <c r="A354" s="211">
        <v>351</v>
      </c>
      <c r="B354" s="26" t="s">
        <v>45</v>
      </c>
      <c r="C354" s="26" t="s">
        <v>46</v>
      </c>
      <c r="D354" s="52" t="s">
        <v>1465</v>
      </c>
      <c r="E354" s="52" t="s">
        <v>1466</v>
      </c>
      <c r="F354" s="52" t="s">
        <v>1467</v>
      </c>
      <c r="G354" s="67" t="s">
        <v>747</v>
      </c>
      <c r="H354" s="36">
        <v>96932000</v>
      </c>
      <c r="I354" s="54" t="s">
        <v>49</v>
      </c>
      <c r="J354" s="54">
        <f t="shared" si="0"/>
        <v>96932000</v>
      </c>
      <c r="K354" s="52" t="s">
        <v>1468</v>
      </c>
      <c r="L354" s="213" t="s">
        <v>609</v>
      </c>
      <c r="M354" s="52" t="s">
        <v>51</v>
      </c>
      <c r="N354" s="52" t="s">
        <v>1325</v>
      </c>
      <c r="O354" s="213" t="s">
        <v>610</v>
      </c>
    </row>
    <row r="355" spans="1:15">
      <c r="A355" s="211">
        <v>352</v>
      </c>
      <c r="B355" s="2" t="s">
        <v>45</v>
      </c>
      <c r="C355" s="26" t="s">
        <v>46</v>
      </c>
      <c r="D355" s="52" t="s">
        <v>1009</v>
      </c>
      <c r="E355" s="52" t="s">
        <v>1022</v>
      </c>
      <c r="F355" s="52" t="s">
        <v>1469</v>
      </c>
      <c r="G355" s="67" t="s">
        <v>748</v>
      </c>
      <c r="H355" s="37">
        <v>0</v>
      </c>
      <c r="I355" s="54" t="s">
        <v>49</v>
      </c>
      <c r="J355" s="54"/>
      <c r="K355" s="52" t="s">
        <v>1470</v>
      </c>
      <c r="L355" s="213" t="s">
        <v>1012</v>
      </c>
      <c r="M355" s="52" t="s">
        <v>51</v>
      </c>
      <c r="N355" s="52" t="s">
        <v>1271</v>
      </c>
      <c r="O355" s="61" t="s">
        <v>53</v>
      </c>
    </row>
    <row r="356" spans="1:15">
      <c r="A356" s="211">
        <v>353</v>
      </c>
      <c r="B356" s="2" t="s">
        <v>45</v>
      </c>
      <c r="C356" s="26" t="s">
        <v>46</v>
      </c>
      <c r="D356" s="52" t="s">
        <v>1332</v>
      </c>
      <c r="E356" s="52" t="s">
        <v>1333</v>
      </c>
      <c r="F356" s="52" t="s">
        <v>1471</v>
      </c>
      <c r="G356" s="53" t="s">
        <v>748</v>
      </c>
      <c r="H356" s="36">
        <v>1188241</v>
      </c>
      <c r="I356" s="54" t="s">
        <v>49</v>
      </c>
      <c r="J356" s="54">
        <f t="shared" si="0"/>
        <v>1188241</v>
      </c>
      <c r="K356" s="52" t="s">
        <v>1472</v>
      </c>
      <c r="L356" s="213" t="s">
        <v>609</v>
      </c>
      <c r="M356" s="52" t="s">
        <v>51</v>
      </c>
      <c r="N356" s="68" t="s">
        <v>1473</v>
      </c>
      <c r="O356" s="213" t="s">
        <v>610</v>
      </c>
    </row>
    <row r="357" spans="1:15">
      <c r="A357" s="211">
        <v>354</v>
      </c>
      <c r="B357" s="2" t="s">
        <v>45</v>
      </c>
      <c r="C357" s="26" t="s">
        <v>46</v>
      </c>
      <c r="D357" s="52" t="s">
        <v>1009</v>
      </c>
      <c r="E357" s="52" t="s">
        <v>1022</v>
      </c>
      <c r="F357" s="52" t="s">
        <v>1474</v>
      </c>
      <c r="G357" s="53" t="s">
        <v>494</v>
      </c>
      <c r="H357" s="37">
        <v>0</v>
      </c>
      <c r="I357" s="54" t="s">
        <v>49</v>
      </c>
      <c r="J357" s="54"/>
      <c r="K357" s="52" t="s">
        <v>1475</v>
      </c>
      <c r="L357" s="213" t="s">
        <v>1012</v>
      </c>
      <c r="M357" s="52" t="s">
        <v>51</v>
      </c>
      <c r="N357" s="52" t="s">
        <v>1271</v>
      </c>
      <c r="O357" s="61" t="s">
        <v>53</v>
      </c>
    </row>
    <row r="358" spans="1:15">
      <c r="A358" s="211">
        <v>355</v>
      </c>
      <c r="B358" s="2" t="s">
        <v>45</v>
      </c>
      <c r="C358" s="26" t="s">
        <v>46</v>
      </c>
      <c r="D358" s="52" t="s">
        <v>1476</v>
      </c>
      <c r="E358" s="52" t="s">
        <v>639</v>
      </c>
      <c r="F358" s="67" t="s">
        <v>681</v>
      </c>
      <c r="G358" s="53" t="s">
        <v>494</v>
      </c>
      <c r="H358" s="36">
        <v>90000000</v>
      </c>
      <c r="I358" s="54" t="s">
        <v>49</v>
      </c>
      <c r="J358" s="54">
        <f t="shared" si="0"/>
        <v>90000000</v>
      </c>
      <c r="K358" s="52" t="s">
        <v>1477</v>
      </c>
      <c r="L358" s="213" t="s">
        <v>609</v>
      </c>
      <c r="M358" s="52" t="s">
        <v>51</v>
      </c>
      <c r="N358" s="52" t="s">
        <v>1447</v>
      </c>
      <c r="O358" s="213" t="s">
        <v>610</v>
      </c>
    </row>
    <row r="359" spans="1:15">
      <c r="A359" s="211">
        <v>356</v>
      </c>
      <c r="B359" s="2" t="s">
        <v>45</v>
      </c>
      <c r="C359" s="26" t="s">
        <v>46</v>
      </c>
      <c r="D359" s="52" t="s">
        <v>1465</v>
      </c>
      <c r="E359" s="52" t="s">
        <v>1466</v>
      </c>
      <c r="F359" s="52" t="s">
        <v>1478</v>
      </c>
      <c r="G359" s="53" t="s">
        <v>493</v>
      </c>
      <c r="H359" s="36">
        <v>2817080</v>
      </c>
      <c r="I359" s="54" t="s">
        <v>49</v>
      </c>
      <c r="J359" s="54">
        <f t="shared" si="0"/>
        <v>2817080</v>
      </c>
      <c r="K359" s="52" t="s">
        <v>1479</v>
      </c>
      <c r="L359" s="213" t="s">
        <v>609</v>
      </c>
      <c r="M359" s="52" t="s">
        <v>51</v>
      </c>
      <c r="N359" s="52" t="s">
        <v>1457</v>
      </c>
      <c r="O359" s="213" t="s">
        <v>610</v>
      </c>
    </row>
    <row r="360" spans="1:15">
      <c r="A360" s="211">
        <v>357</v>
      </c>
      <c r="B360" s="2" t="s">
        <v>45</v>
      </c>
      <c r="C360" s="26" t="s">
        <v>46</v>
      </c>
      <c r="D360" s="52" t="s">
        <v>1438</v>
      </c>
      <c r="E360" s="52" t="s">
        <v>1439</v>
      </c>
      <c r="F360" s="52" t="s">
        <v>1480</v>
      </c>
      <c r="G360" s="53" t="s">
        <v>493</v>
      </c>
      <c r="H360" s="36">
        <v>1826070</v>
      </c>
      <c r="I360" s="54" t="s">
        <v>49</v>
      </c>
      <c r="J360" s="54">
        <f t="shared" si="0"/>
        <v>1826070</v>
      </c>
      <c r="K360" s="52" t="s">
        <v>1481</v>
      </c>
      <c r="L360" s="213" t="s">
        <v>1012</v>
      </c>
      <c r="M360" s="52" t="s">
        <v>51</v>
      </c>
      <c r="N360" s="52" t="s">
        <v>1442</v>
      </c>
      <c r="O360" s="61" t="s">
        <v>53</v>
      </c>
    </row>
    <row r="361" spans="1:15">
      <c r="A361" s="211">
        <v>358</v>
      </c>
      <c r="B361" s="2" t="s">
        <v>45</v>
      </c>
      <c r="C361" s="26" t="s">
        <v>46</v>
      </c>
      <c r="D361" s="52" t="s">
        <v>1482</v>
      </c>
      <c r="E361" s="52" t="s">
        <v>1483</v>
      </c>
      <c r="F361" s="52" t="s">
        <v>1484</v>
      </c>
      <c r="G361" s="53" t="s">
        <v>493</v>
      </c>
      <c r="H361" s="37">
        <v>0</v>
      </c>
      <c r="I361" s="54" t="s">
        <v>49</v>
      </c>
      <c r="J361" s="54"/>
      <c r="K361" s="52" t="s">
        <v>1485</v>
      </c>
      <c r="L361" s="213" t="s">
        <v>609</v>
      </c>
      <c r="M361" s="52" t="s">
        <v>51</v>
      </c>
      <c r="N361" s="52" t="s">
        <v>1461</v>
      </c>
      <c r="O361" s="213" t="s">
        <v>610</v>
      </c>
    </row>
    <row r="362" spans="1:15">
      <c r="A362" s="211">
        <v>359</v>
      </c>
      <c r="B362" s="2" t="s">
        <v>45</v>
      </c>
      <c r="C362" s="26" t="s">
        <v>46</v>
      </c>
      <c r="D362" s="52" t="s">
        <v>1486</v>
      </c>
      <c r="E362" s="52" t="s">
        <v>1487</v>
      </c>
      <c r="F362" s="52" t="s">
        <v>1488</v>
      </c>
      <c r="G362" s="53" t="s">
        <v>491</v>
      </c>
      <c r="H362" s="37">
        <v>0</v>
      </c>
      <c r="I362" s="54" t="s">
        <v>49</v>
      </c>
      <c r="J362" s="54"/>
      <c r="K362" s="52" t="s">
        <v>1489</v>
      </c>
      <c r="L362" s="213" t="s">
        <v>1012</v>
      </c>
      <c r="M362" s="52" t="s">
        <v>51</v>
      </c>
      <c r="N362" s="52" t="s">
        <v>1346</v>
      </c>
      <c r="O362" s="61" t="s">
        <v>53</v>
      </c>
    </row>
    <row r="363" spans="1:15">
      <c r="A363" s="211">
        <v>360</v>
      </c>
      <c r="B363" s="2" t="s">
        <v>45</v>
      </c>
      <c r="C363" s="26" t="s">
        <v>46</v>
      </c>
      <c r="D363" s="52" t="s">
        <v>1486</v>
      </c>
      <c r="E363" s="52" t="s">
        <v>1487</v>
      </c>
      <c r="F363" s="52" t="s">
        <v>1490</v>
      </c>
      <c r="G363" s="53" t="s">
        <v>491</v>
      </c>
      <c r="H363" s="37">
        <v>0</v>
      </c>
      <c r="I363" s="54" t="s">
        <v>49</v>
      </c>
      <c r="J363" s="54"/>
      <c r="K363" s="52" t="s">
        <v>1491</v>
      </c>
      <c r="L363" s="213" t="s">
        <v>1012</v>
      </c>
      <c r="M363" s="52" t="s">
        <v>51</v>
      </c>
      <c r="N363" s="52" t="s">
        <v>1346</v>
      </c>
      <c r="O363" s="61" t="s">
        <v>53</v>
      </c>
    </row>
    <row r="364" spans="1:15">
      <c r="A364" s="211">
        <v>361</v>
      </c>
      <c r="B364" s="2" t="s">
        <v>45</v>
      </c>
      <c r="C364" s="26" t="s">
        <v>46</v>
      </c>
      <c r="D364" s="52" t="s">
        <v>1492</v>
      </c>
      <c r="E364" s="52" t="s">
        <v>1493</v>
      </c>
      <c r="F364" s="52" t="s">
        <v>692</v>
      </c>
      <c r="G364" s="53" t="s">
        <v>490</v>
      </c>
      <c r="H364" s="36">
        <v>15750000</v>
      </c>
      <c r="I364" s="54" t="s">
        <v>49</v>
      </c>
      <c r="J364" s="54">
        <f t="shared" si="0"/>
        <v>15750000</v>
      </c>
      <c r="K364" s="52" t="s">
        <v>1494</v>
      </c>
      <c r="L364" s="2" t="s">
        <v>609</v>
      </c>
      <c r="M364" s="52" t="s">
        <v>51</v>
      </c>
      <c r="N364" s="52" t="s">
        <v>1495</v>
      </c>
      <c r="O364" s="51" t="s">
        <v>1070</v>
      </c>
    </row>
    <row r="365" spans="1:15">
      <c r="A365" s="211">
        <v>362</v>
      </c>
      <c r="B365" s="2" t="s">
        <v>45</v>
      </c>
      <c r="C365" s="26" t="s">
        <v>46</v>
      </c>
      <c r="D365" s="52" t="s">
        <v>1492</v>
      </c>
      <c r="E365" s="52" t="s">
        <v>1493</v>
      </c>
      <c r="F365" s="52" t="s">
        <v>714</v>
      </c>
      <c r="G365" s="53" t="s">
        <v>490</v>
      </c>
      <c r="H365" s="36">
        <v>15750000</v>
      </c>
      <c r="I365" s="54" t="s">
        <v>49</v>
      </c>
      <c r="J365" s="54">
        <f t="shared" si="0"/>
        <v>15750000</v>
      </c>
      <c r="K365" s="52" t="s">
        <v>1496</v>
      </c>
      <c r="L365" s="2" t="s">
        <v>609</v>
      </c>
      <c r="M365" s="52" t="s">
        <v>51</v>
      </c>
      <c r="N365" s="52" t="s">
        <v>1495</v>
      </c>
      <c r="O365" s="51" t="s">
        <v>1070</v>
      </c>
    </row>
    <row r="366" spans="1:15">
      <c r="A366" s="211">
        <v>363</v>
      </c>
      <c r="B366" s="2" t="s">
        <v>45</v>
      </c>
      <c r="C366" s="26" t="s">
        <v>46</v>
      </c>
      <c r="D366" s="52" t="s">
        <v>1332</v>
      </c>
      <c r="E366" s="52" t="s">
        <v>1333</v>
      </c>
      <c r="F366" s="52" t="s">
        <v>1471</v>
      </c>
      <c r="G366" s="53" t="s">
        <v>490</v>
      </c>
      <c r="H366" s="36">
        <v>1188240</v>
      </c>
      <c r="I366" s="54" t="s">
        <v>49</v>
      </c>
      <c r="J366" s="54">
        <f t="shared" si="0"/>
        <v>1188240</v>
      </c>
      <c r="K366" s="52" t="s">
        <v>1497</v>
      </c>
      <c r="L366" s="213" t="s">
        <v>1012</v>
      </c>
      <c r="M366" s="52" t="s">
        <v>51</v>
      </c>
      <c r="N366" s="52" t="s">
        <v>1498</v>
      </c>
      <c r="O366" s="61" t="s">
        <v>53</v>
      </c>
    </row>
    <row r="367" spans="1:15">
      <c r="A367" s="211">
        <v>364</v>
      </c>
      <c r="B367" s="2" t="s">
        <v>45</v>
      </c>
      <c r="C367" s="26" t="s">
        <v>46</v>
      </c>
      <c r="D367" s="52" t="s">
        <v>1332</v>
      </c>
      <c r="E367" s="52" t="s">
        <v>1333</v>
      </c>
      <c r="F367" s="52" t="s">
        <v>1499</v>
      </c>
      <c r="G367" s="53" t="s">
        <v>490</v>
      </c>
      <c r="H367" s="37">
        <v>0</v>
      </c>
      <c r="I367" s="54" t="s">
        <v>49</v>
      </c>
      <c r="J367" s="54"/>
      <c r="K367" s="52" t="s">
        <v>1500</v>
      </c>
      <c r="L367" s="213" t="s">
        <v>1012</v>
      </c>
      <c r="M367" s="52" t="s">
        <v>51</v>
      </c>
      <c r="N367" s="52" t="s">
        <v>1498</v>
      </c>
      <c r="O367" s="61" t="s">
        <v>53</v>
      </c>
    </row>
    <row r="368" spans="1:15">
      <c r="A368" s="211">
        <v>365</v>
      </c>
      <c r="B368" s="2" t="s">
        <v>45</v>
      </c>
      <c r="C368" s="26" t="s">
        <v>46</v>
      </c>
      <c r="D368" s="52" t="s">
        <v>1501</v>
      </c>
      <c r="E368" s="52" t="s">
        <v>1502</v>
      </c>
      <c r="F368" s="52" t="s">
        <v>676</v>
      </c>
      <c r="G368" s="53" t="s">
        <v>1405</v>
      </c>
      <c r="H368" s="36">
        <v>72000000</v>
      </c>
      <c r="I368" s="54" t="s">
        <v>49</v>
      </c>
      <c r="J368" s="54">
        <f t="shared" si="0"/>
        <v>72000000</v>
      </c>
      <c r="K368" s="52" t="s">
        <v>1503</v>
      </c>
      <c r="L368" s="213" t="s">
        <v>609</v>
      </c>
      <c r="M368" s="52" t="s">
        <v>51</v>
      </c>
      <c r="N368" s="52" t="s">
        <v>1447</v>
      </c>
      <c r="O368" s="213" t="s">
        <v>610</v>
      </c>
    </row>
    <row r="369" spans="1:15">
      <c r="A369" s="211">
        <v>366</v>
      </c>
      <c r="B369" s="2" t="s">
        <v>45</v>
      </c>
      <c r="C369" s="26" t="s">
        <v>46</v>
      </c>
      <c r="D369" s="52" t="s">
        <v>1008</v>
      </c>
      <c r="E369" s="52" t="s">
        <v>1021</v>
      </c>
      <c r="F369" s="52" t="s">
        <v>1504</v>
      </c>
      <c r="G369" s="53" t="s">
        <v>1505</v>
      </c>
      <c r="H369" s="37">
        <v>0</v>
      </c>
      <c r="I369" s="54" t="s">
        <v>49</v>
      </c>
      <c r="J369" s="54"/>
      <c r="K369" s="52" t="s">
        <v>1506</v>
      </c>
      <c r="L369" s="213" t="s">
        <v>1012</v>
      </c>
      <c r="M369" s="52" t="s">
        <v>51</v>
      </c>
      <c r="N369" s="52" t="s">
        <v>1065</v>
      </c>
      <c r="O369" s="61" t="s">
        <v>53</v>
      </c>
    </row>
    <row r="370" spans="1:15">
      <c r="A370" s="211">
        <v>367</v>
      </c>
      <c r="B370" s="221" t="s">
        <v>45</v>
      </c>
      <c r="C370" s="221" t="s">
        <v>46</v>
      </c>
      <c r="D370" s="221" t="s">
        <v>1507</v>
      </c>
      <c r="E370" s="221">
        <v>305266764</v>
      </c>
      <c r="F370" s="221">
        <v>2897868</v>
      </c>
      <c r="G370" s="224">
        <v>45666</v>
      </c>
      <c r="H370" s="69">
        <v>21000000</v>
      </c>
      <c r="I370" s="225" t="s">
        <v>49</v>
      </c>
      <c r="J370" s="69">
        <v>21000000</v>
      </c>
      <c r="K370" s="221" t="s">
        <v>1508</v>
      </c>
      <c r="L370" s="221" t="s">
        <v>50</v>
      </c>
      <c r="M370" s="221" t="s">
        <v>51</v>
      </c>
      <c r="N370" s="221" t="s">
        <v>1509</v>
      </c>
      <c r="O370" s="61" t="s">
        <v>53</v>
      </c>
    </row>
    <row r="371" spans="1:15">
      <c r="A371" s="211">
        <v>368</v>
      </c>
      <c r="B371" s="221" t="s">
        <v>45</v>
      </c>
      <c r="C371" s="221" t="s">
        <v>46</v>
      </c>
      <c r="D371" s="221" t="s">
        <v>1510</v>
      </c>
      <c r="E371" s="221">
        <v>408762088</v>
      </c>
      <c r="F371" s="221">
        <v>2897870</v>
      </c>
      <c r="G371" s="224">
        <v>45666</v>
      </c>
      <c r="H371" s="69">
        <v>875000</v>
      </c>
      <c r="I371" s="225" t="s">
        <v>49</v>
      </c>
      <c r="J371" s="69">
        <v>875000</v>
      </c>
      <c r="K371" s="221" t="s">
        <v>1511</v>
      </c>
      <c r="L371" s="221" t="s">
        <v>50</v>
      </c>
      <c r="M371" s="221" t="s">
        <v>51</v>
      </c>
      <c r="N371" s="221" t="s">
        <v>525</v>
      </c>
      <c r="O371" s="61" t="s">
        <v>53</v>
      </c>
    </row>
    <row r="372" spans="1:15">
      <c r="A372" s="211">
        <v>369</v>
      </c>
      <c r="B372" s="221" t="s">
        <v>45</v>
      </c>
      <c r="C372" s="221" t="s">
        <v>46</v>
      </c>
      <c r="D372" s="221" t="s">
        <v>1510</v>
      </c>
      <c r="E372" s="221">
        <v>408762088</v>
      </c>
      <c r="F372" s="221">
        <v>2897871</v>
      </c>
      <c r="G372" s="224">
        <v>45666</v>
      </c>
      <c r="H372" s="69">
        <v>399000</v>
      </c>
      <c r="I372" s="225" t="s">
        <v>49</v>
      </c>
      <c r="J372" s="69">
        <v>399000</v>
      </c>
      <c r="K372" s="221" t="s">
        <v>1512</v>
      </c>
      <c r="L372" s="213" t="s">
        <v>327</v>
      </c>
      <c r="M372" s="221" t="s">
        <v>51</v>
      </c>
      <c r="N372" s="221" t="s">
        <v>1513</v>
      </c>
      <c r="O372" s="61" t="s">
        <v>53</v>
      </c>
    </row>
    <row r="373" spans="1:15">
      <c r="A373" s="211">
        <v>370</v>
      </c>
      <c r="B373" s="221" t="s">
        <v>45</v>
      </c>
      <c r="C373" s="221" t="s">
        <v>46</v>
      </c>
      <c r="D373" s="221" t="s">
        <v>1510</v>
      </c>
      <c r="E373" s="221">
        <v>408762088</v>
      </c>
      <c r="F373" s="221">
        <v>2897872</v>
      </c>
      <c r="G373" s="224">
        <v>45666</v>
      </c>
      <c r="H373" s="69">
        <v>2160000.2999999998</v>
      </c>
      <c r="I373" s="225" t="s">
        <v>49</v>
      </c>
      <c r="J373" s="69">
        <v>2160000.2999999998</v>
      </c>
      <c r="K373" s="221" t="s">
        <v>1514</v>
      </c>
      <c r="L373" s="221" t="s">
        <v>50</v>
      </c>
      <c r="M373" s="221" t="s">
        <v>51</v>
      </c>
      <c r="N373" s="221" t="s">
        <v>525</v>
      </c>
      <c r="O373" s="61" t="s">
        <v>53</v>
      </c>
    </row>
    <row r="374" spans="1:15">
      <c r="A374" s="211">
        <v>371</v>
      </c>
      <c r="B374" s="221" t="s">
        <v>45</v>
      </c>
      <c r="C374" s="221" t="s">
        <v>46</v>
      </c>
      <c r="D374" s="221" t="s">
        <v>1510</v>
      </c>
      <c r="E374" s="221">
        <v>408762088</v>
      </c>
      <c r="F374" s="221">
        <v>2898125</v>
      </c>
      <c r="G374" s="224">
        <v>45667</v>
      </c>
      <c r="H374" s="69">
        <v>350000</v>
      </c>
      <c r="I374" s="225" t="s">
        <v>49</v>
      </c>
      <c r="J374" s="69">
        <v>350000</v>
      </c>
      <c r="K374" s="221" t="s">
        <v>1515</v>
      </c>
      <c r="L374" s="213" t="s">
        <v>327</v>
      </c>
      <c r="M374" s="221" t="s">
        <v>51</v>
      </c>
      <c r="N374" s="221" t="s">
        <v>1513</v>
      </c>
      <c r="O374" s="61" t="s">
        <v>53</v>
      </c>
    </row>
    <row r="375" spans="1:15">
      <c r="A375" s="211">
        <v>372</v>
      </c>
      <c r="B375" s="221" t="s">
        <v>45</v>
      </c>
      <c r="C375" s="221" t="s">
        <v>46</v>
      </c>
      <c r="D375" s="221" t="s">
        <v>1510</v>
      </c>
      <c r="E375" s="221">
        <v>408762088</v>
      </c>
      <c r="F375" s="221">
        <v>2898134</v>
      </c>
      <c r="G375" s="224">
        <v>45667</v>
      </c>
      <c r="H375" s="69">
        <v>798000</v>
      </c>
      <c r="I375" s="225" t="s">
        <v>49</v>
      </c>
      <c r="J375" s="69">
        <v>798000</v>
      </c>
      <c r="K375" s="221" t="s">
        <v>1516</v>
      </c>
      <c r="L375" s="213" t="s">
        <v>327</v>
      </c>
      <c r="M375" s="221" t="s">
        <v>51</v>
      </c>
      <c r="N375" s="221" t="s">
        <v>1513</v>
      </c>
      <c r="O375" s="61" t="s">
        <v>53</v>
      </c>
    </row>
    <row r="376" spans="1:15">
      <c r="A376" s="211">
        <v>373</v>
      </c>
      <c r="B376" s="221" t="s">
        <v>45</v>
      </c>
      <c r="C376" s="221" t="s">
        <v>46</v>
      </c>
      <c r="D376" s="221" t="s">
        <v>1510</v>
      </c>
      <c r="E376" s="221">
        <v>408762088</v>
      </c>
      <c r="F376" s="221">
        <v>2905137</v>
      </c>
      <c r="G376" s="224">
        <v>45672</v>
      </c>
      <c r="H376" s="69">
        <v>399000</v>
      </c>
      <c r="I376" s="225" t="s">
        <v>49</v>
      </c>
      <c r="J376" s="69">
        <v>399000</v>
      </c>
      <c r="K376" s="221" t="s">
        <v>1517</v>
      </c>
      <c r="L376" s="213" t="s">
        <v>327</v>
      </c>
      <c r="M376" s="221" t="s">
        <v>51</v>
      </c>
      <c r="N376" s="221" t="s">
        <v>1513</v>
      </c>
      <c r="O376" s="61" t="s">
        <v>53</v>
      </c>
    </row>
    <row r="377" spans="1:15">
      <c r="A377" s="211">
        <v>374</v>
      </c>
      <c r="B377" s="221" t="s">
        <v>45</v>
      </c>
      <c r="C377" s="221" t="s">
        <v>46</v>
      </c>
      <c r="D377" s="221" t="s">
        <v>1518</v>
      </c>
      <c r="E377" s="221">
        <v>309695735</v>
      </c>
      <c r="F377" s="221">
        <v>2907008</v>
      </c>
      <c r="G377" s="224">
        <v>45673</v>
      </c>
      <c r="H377" s="69">
        <v>1280000</v>
      </c>
      <c r="I377" s="225" t="s">
        <v>49</v>
      </c>
      <c r="J377" s="69">
        <v>1280000</v>
      </c>
      <c r="K377" s="221" t="s">
        <v>1519</v>
      </c>
      <c r="L377" s="213" t="s">
        <v>327</v>
      </c>
      <c r="M377" s="221" t="s">
        <v>51</v>
      </c>
      <c r="N377" s="221" t="s">
        <v>1520</v>
      </c>
      <c r="O377" s="61" t="s">
        <v>53</v>
      </c>
    </row>
    <row r="378" spans="1:15">
      <c r="A378" s="211">
        <v>375</v>
      </c>
      <c r="B378" s="221" t="s">
        <v>45</v>
      </c>
      <c r="C378" s="221" t="s">
        <v>46</v>
      </c>
      <c r="D378" s="221" t="s">
        <v>1521</v>
      </c>
      <c r="E378" s="221">
        <v>300498116</v>
      </c>
      <c r="F378" s="221">
        <v>1</v>
      </c>
      <c r="G378" s="224">
        <v>45664</v>
      </c>
      <c r="H378" s="69">
        <v>666000</v>
      </c>
      <c r="I378" s="225" t="s">
        <v>49</v>
      </c>
      <c r="J378" s="69">
        <v>666000</v>
      </c>
      <c r="K378" s="225" t="s">
        <v>1522</v>
      </c>
      <c r="L378" s="213" t="s">
        <v>609</v>
      </c>
      <c r="M378" s="221" t="s">
        <v>51</v>
      </c>
      <c r="N378" s="221" t="s">
        <v>1523</v>
      </c>
      <c r="O378" s="213" t="s">
        <v>610</v>
      </c>
    </row>
    <row r="379" spans="1:15">
      <c r="A379" s="211">
        <v>376</v>
      </c>
      <c r="B379" s="221" t="s">
        <v>45</v>
      </c>
      <c r="C379" s="221" t="s">
        <v>46</v>
      </c>
      <c r="D379" s="221" t="s">
        <v>1524</v>
      </c>
      <c r="E379" s="221">
        <v>300795696</v>
      </c>
      <c r="F379" s="221">
        <v>58</v>
      </c>
      <c r="G379" s="224">
        <v>45671</v>
      </c>
      <c r="H379" s="69">
        <v>8100000</v>
      </c>
      <c r="I379" s="225" t="s">
        <v>49</v>
      </c>
      <c r="J379" s="69">
        <v>8100000</v>
      </c>
      <c r="K379" s="221" t="s">
        <v>1525</v>
      </c>
      <c r="L379" s="213" t="s">
        <v>609</v>
      </c>
      <c r="M379" s="221" t="s">
        <v>51</v>
      </c>
      <c r="N379" s="221" t="s">
        <v>1526</v>
      </c>
      <c r="O379" s="61" t="s">
        <v>53</v>
      </c>
    </row>
    <row r="380" spans="1:15">
      <c r="A380" s="211">
        <v>377</v>
      </c>
      <c r="B380" s="221" t="s">
        <v>45</v>
      </c>
      <c r="C380" s="221" t="s">
        <v>46</v>
      </c>
      <c r="D380" s="221" t="s">
        <v>1527</v>
      </c>
      <c r="E380" s="225" t="s">
        <v>1528</v>
      </c>
      <c r="F380" s="221">
        <v>2946723</v>
      </c>
      <c r="G380" s="224">
        <v>45690</v>
      </c>
      <c r="H380" s="69">
        <v>11599000</v>
      </c>
      <c r="I380" s="225" t="s">
        <v>49</v>
      </c>
      <c r="J380" s="69">
        <v>11599000</v>
      </c>
      <c r="K380" s="221" t="s">
        <v>1529</v>
      </c>
      <c r="L380" s="221" t="s">
        <v>50</v>
      </c>
      <c r="M380" s="221" t="s">
        <v>51</v>
      </c>
      <c r="N380" s="221" t="s">
        <v>1530</v>
      </c>
      <c r="O380" s="61" t="s">
        <v>53</v>
      </c>
    </row>
    <row r="381" spans="1:15">
      <c r="A381" s="211">
        <v>378</v>
      </c>
      <c r="B381" s="221" t="s">
        <v>45</v>
      </c>
      <c r="C381" s="221" t="s">
        <v>46</v>
      </c>
      <c r="D381" s="221" t="s">
        <v>1510</v>
      </c>
      <c r="E381" s="221">
        <v>408762088</v>
      </c>
      <c r="F381" s="221">
        <v>3004163</v>
      </c>
      <c r="G381" s="224">
        <v>45710</v>
      </c>
      <c r="H381" s="69">
        <v>750000</v>
      </c>
      <c r="I381" s="225" t="s">
        <v>49</v>
      </c>
      <c r="J381" s="69">
        <v>750000</v>
      </c>
      <c r="K381" s="221" t="s">
        <v>1531</v>
      </c>
      <c r="L381" s="221" t="s">
        <v>50</v>
      </c>
      <c r="M381" s="221" t="s">
        <v>51</v>
      </c>
      <c r="N381" s="221" t="s">
        <v>525</v>
      </c>
      <c r="O381" s="61" t="s">
        <v>53</v>
      </c>
    </row>
    <row r="382" spans="1:15">
      <c r="A382" s="211">
        <v>379</v>
      </c>
      <c r="B382" s="221" t="s">
        <v>45</v>
      </c>
      <c r="C382" s="221" t="s">
        <v>46</v>
      </c>
      <c r="D382" s="226" t="s">
        <v>1532</v>
      </c>
      <c r="E382" s="221">
        <v>408762088</v>
      </c>
      <c r="F382" s="221" t="s">
        <v>1533</v>
      </c>
      <c r="G382" s="224">
        <v>45693</v>
      </c>
      <c r="H382" s="69">
        <v>96932000</v>
      </c>
      <c r="I382" s="225" t="s">
        <v>49</v>
      </c>
      <c r="J382" s="69">
        <v>96932000</v>
      </c>
      <c r="K382" s="221" t="s">
        <v>1534</v>
      </c>
      <c r="L382" s="213" t="s">
        <v>609</v>
      </c>
      <c r="M382" s="221" t="s">
        <v>51</v>
      </c>
      <c r="N382" s="221" t="s">
        <v>1535</v>
      </c>
      <c r="O382" s="61" t="s">
        <v>53</v>
      </c>
    </row>
    <row r="383" spans="1:15">
      <c r="A383" s="211">
        <v>380</v>
      </c>
      <c r="B383" s="221" t="s">
        <v>45</v>
      </c>
      <c r="C383" s="221" t="s">
        <v>46</v>
      </c>
      <c r="D383" s="226" t="s">
        <v>1536</v>
      </c>
      <c r="E383" s="221">
        <v>200833833</v>
      </c>
      <c r="F383" s="221" t="s">
        <v>1537</v>
      </c>
      <c r="G383" s="224">
        <v>45713</v>
      </c>
      <c r="H383" s="69">
        <v>9000000</v>
      </c>
      <c r="I383" s="225" t="s">
        <v>49</v>
      </c>
      <c r="J383" s="69">
        <v>9000000</v>
      </c>
      <c r="K383" s="221" t="s">
        <v>1538</v>
      </c>
      <c r="L383" s="213" t="s">
        <v>1012</v>
      </c>
      <c r="M383" s="221" t="s">
        <v>51</v>
      </c>
      <c r="N383" s="221" t="s">
        <v>1539</v>
      </c>
      <c r="O383" s="61" t="s">
        <v>53</v>
      </c>
    </row>
    <row r="384" spans="1:15">
      <c r="A384" s="211">
        <v>381</v>
      </c>
      <c r="B384" s="221" t="s">
        <v>45</v>
      </c>
      <c r="C384" s="221" t="s">
        <v>46</v>
      </c>
      <c r="D384" s="221" t="s">
        <v>1540</v>
      </c>
      <c r="E384" s="221">
        <v>306464351</v>
      </c>
      <c r="F384" s="221" t="s">
        <v>1541</v>
      </c>
      <c r="G384" s="224">
        <v>45702</v>
      </c>
      <c r="H384" s="69">
        <v>120000</v>
      </c>
      <c r="I384" s="225" t="s">
        <v>49</v>
      </c>
      <c r="J384" s="69">
        <v>120000</v>
      </c>
      <c r="K384" s="221" t="s">
        <v>1542</v>
      </c>
      <c r="L384" s="213" t="s">
        <v>609</v>
      </c>
      <c r="M384" s="221" t="s">
        <v>51</v>
      </c>
      <c r="N384" s="221" t="s">
        <v>1543</v>
      </c>
      <c r="O384" s="61" t="s">
        <v>53</v>
      </c>
    </row>
    <row r="385" spans="1:15">
      <c r="A385" s="211">
        <v>382</v>
      </c>
      <c r="B385" s="221" t="s">
        <v>45</v>
      </c>
      <c r="C385" s="221" t="s">
        <v>46</v>
      </c>
      <c r="D385" s="221" t="s">
        <v>1544</v>
      </c>
      <c r="E385" s="221">
        <v>203366731</v>
      </c>
      <c r="F385" s="221">
        <v>40931020</v>
      </c>
      <c r="G385" s="224">
        <v>45693</v>
      </c>
      <c r="H385" s="69">
        <v>6240000</v>
      </c>
      <c r="I385" s="225" t="s">
        <v>49</v>
      </c>
      <c r="J385" s="69">
        <v>520000</v>
      </c>
      <c r="K385" s="221" t="s">
        <v>1545</v>
      </c>
      <c r="L385" s="213" t="s">
        <v>609</v>
      </c>
      <c r="M385" s="221" t="s">
        <v>51</v>
      </c>
      <c r="N385" s="221" t="s">
        <v>1546</v>
      </c>
      <c r="O385" s="61" t="s">
        <v>53</v>
      </c>
    </row>
    <row r="386" spans="1:15">
      <c r="A386" s="211">
        <v>383</v>
      </c>
      <c r="B386" s="221" t="s">
        <v>45</v>
      </c>
      <c r="C386" s="221" t="s">
        <v>46</v>
      </c>
      <c r="D386" s="221" t="s">
        <v>1547</v>
      </c>
      <c r="E386" s="221">
        <v>544377245</v>
      </c>
      <c r="F386" s="221">
        <v>1</v>
      </c>
      <c r="G386" s="224">
        <v>45678</v>
      </c>
      <c r="H386" s="69">
        <v>12000000</v>
      </c>
      <c r="I386" s="225" t="s">
        <v>49</v>
      </c>
      <c r="J386" s="69">
        <f>1000000+1000000</f>
        <v>2000000</v>
      </c>
      <c r="K386" s="221" t="s">
        <v>1548</v>
      </c>
      <c r="L386" s="213" t="s">
        <v>609</v>
      </c>
      <c r="M386" s="221" t="s">
        <v>51</v>
      </c>
      <c r="N386" s="221" t="s">
        <v>1549</v>
      </c>
      <c r="O386" s="61" t="s">
        <v>53</v>
      </c>
    </row>
    <row r="387" spans="1:15">
      <c r="A387" s="211">
        <v>384</v>
      </c>
      <c r="B387" s="221" t="s">
        <v>45</v>
      </c>
      <c r="C387" s="221" t="s">
        <v>46</v>
      </c>
      <c r="D387" s="221" t="s">
        <v>1550</v>
      </c>
      <c r="E387" s="221">
        <v>307657624</v>
      </c>
      <c r="F387" s="221">
        <v>2</v>
      </c>
      <c r="G387" s="224">
        <v>45677</v>
      </c>
      <c r="H387" s="69">
        <v>11640000</v>
      </c>
      <c r="I387" s="225" t="s">
        <v>49</v>
      </c>
      <c r="J387" s="69">
        <f>970000+970000</f>
        <v>1940000</v>
      </c>
      <c r="K387" s="221" t="s">
        <v>1551</v>
      </c>
      <c r="L387" s="213" t="s">
        <v>609</v>
      </c>
      <c r="M387" s="221" t="s">
        <v>51</v>
      </c>
      <c r="N387" s="221" t="s">
        <v>1549</v>
      </c>
      <c r="O387" s="61" t="s">
        <v>53</v>
      </c>
    </row>
    <row r="388" spans="1:15">
      <c r="A388" s="211">
        <v>385</v>
      </c>
      <c r="B388" s="221" t="s">
        <v>45</v>
      </c>
      <c r="C388" s="221" t="s">
        <v>46</v>
      </c>
      <c r="D388" s="221" t="s">
        <v>1544</v>
      </c>
      <c r="E388" s="221">
        <v>203366731</v>
      </c>
      <c r="F388" s="221">
        <v>1924170367</v>
      </c>
      <c r="G388" s="224">
        <v>45674</v>
      </c>
      <c r="H388" s="69">
        <v>6000000</v>
      </c>
      <c r="I388" s="225" t="s">
        <v>49</v>
      </c>
      <c r="J388" s="69">
        <v>557077</v>
      </c>
      <c r="K388" s="225" t="s">
        <v>1552</v>
      </c>
      <c r="L388" s="213" t="s">
        <v>609</v>
      </c>
      <c r="M388" s="221" t="s">
        <v>51</v>
      </c>
      <c r="N388" s="221" t="s">
        <v>1546</v>
      </c>
      <c r="O388" s="213" t="s">
        <v>610</v>
      </c>
    </row>
    <row r="389" spans="1:15">
      <c r="A389" s="211">
        <v>386</v>
      </c>
      <c r="B389" s="221" t="s">
        <v>45</v>
      </c>
      <c r="C389" s="221" t="s">
        <v>46</v>
      </c>
      <c r="D389" s="221" t="s">
        <v>1544</v>
      </c>
      <c r="E389" s="221">
        <v>203366731</v>
      </c>
      <c r="F389" s="221">
        <v>1904350742</v>
      </c>
      <c r="G389" s="224">
        <v>45673</v>
      </c>
      <c r="H389" s="69">
        <v>7080000</v>
      </c>
      <c r="I389" s="225" t="s">
        <v>49</v>
      </c>
      <c r="J389" s="69">
        <v>883225</v>
      </c>
      <c r="K389" s="221" t="s">
        <v>1553</v>
      </c>
      <c r="L389" s="213" t="s">
        <v>609</v>
      </c>
      <c r="M389" s="221" t="s">
        <v>51</v>
      </c>
      <c r="N389" s="221" t="s">
        <v>1546</v>
      </c>
      <c r="O389" s="61" t="s">
        <v>53</v>
      </c>
    </row>
    <row r="390" spans="1:15">
      <c r="A390" s="211">
        <v>387</v>
      </c>
      <c r="B390" s="221" t="s">
        <v>45</v>
      </c>
      <c r="C390" s="221" t="s">
        <v>46</v>
      </c>
      <c r="D390" s="221" t="s">
        <v>1544</v>
      </c>
      <c r="E390" s="221">
        <v>203366731</v>
      </c>
      <c r="F390" s="221" t="s">
        <v>1554</v>
      </c>
      <c r="G390" s="224">
        <v>45673</v>
      </c>
      <c r="H390" s="69">
        <v>1281000</v>
      </c>
      <c r="I390" s="225" t="s">
        <v>49</v>
      </c>
      <c r="J390" s="69">
        <v>154043</v>
      </c>
      <c r="K390" s="221" t="s">
        <v>1555</v>
      </c>
      <c r="L390" s="213" t="s">
        <v>609</v>
      </c>
      <c r="M390" s="221" t="s">
        <v>51</v>
      </c>
      <c r="N390" s="221" t="s">
        <v>1546</v>
      </c>
      <c r="O390" s="61" t="s">
        <v>53</v>
      </c>
    </row>
    <row r="391" spans="1:15">
      <c r="A391" s="211">
        <v>388</v>
      </c>
      <c r="B391" s="221" t="s">
        <v>45</v>
      </c>
      <c r="C391" s="221" t="s">
        <v>46</v>
      </c>
      <c r="D391" s="221" t="s">
        <v>1556</v>
      </c>
      <c r="E391" s="221">
        <v>301656076</v>
      </c>
      <c r="F391" s="221">
        <v>19</v>
      </c>
      <c r="G391" s="224">
        <v>45693</v>
      </c>
      <c r="H391" s="69">
        <v>30000000</v>
      </c>
      <c r="I391" s="225" t="s">
        <v>49</v>
      </c>
      <c r="J391" s="69">
        <v>700000</v>
      </c>
      <c r="K391" s="221" t="s">
        <v>1557</v>
      </c>
      <c r="L391" s="213" t="s">
        <v>609</v>
      </c>
      <c r="M391" s="221" t="s">
        <v>51</v>
      </c>
      <c r="N391" s="221" t="s">
        <v>1558</v>
      </c>
      <c r="O391" s="61" t="s">
        <v>53</v>
      </c>
    </row>
    <row r="392" spans="1:15">
      <c r="A392" s="211">
        <v>389</v>
      </c>
      <c r="B392" s="221" t="s">
        <v>45</v>
      </c>
      <c r="C392" s="221" t="s">
        <v>46</v>
      </c>
      <c r="D392" s="221" t="s">
        <v>1559</v>
      </c>
      <c r="E392" s="221">
        <v>304937150</v>
      </c>
      <c r="F392" s="221">
        <v>9</v>
      </c>
      <c r="G392" s="224">
        <v>45664</v>
      </c>
      <c r="H392" s="69">
        <v>70000000</v>
      </c>
      <c r="I392" s="225" t="s">
        <v>49</v>
      </c>
      <c r="J392" s="69">
        <v>25700000</v>
      </c>
      <c r="K392" s="221" t="s">
        <v>1560</v>
      </c>
      <c r="L392" s="213" t="s">
        <v>609</v>
      </c>
      <c r="M392" s="221" t="s">
        <v>51</v>
      </c>
      <c r="N392" s="221" t="s">
        <v>1558</v>
      </c>
      <c r="O392" s="61" t="s">
        <v>53</v>
      </c>
    </row>
    <row r="393" spans="1:15">
      <c r="A393" s="211">
        <v>390</v>
      </c>
      <c r="B393" s="221" t="s">
        <v>45</v>
      </c>
      <c r="C393" s="221" t="s">
        <v>46</v>
      </c>
      <c r="D393" s="221" t="s">
        <v>1561</v>
      </c>
      <c r="E393" s="221">
        <v>306970482</v>
      </c>
      <c r="F393" s="221">
        <v>12</v>
      </c>
      <c r="G393" s="224">
        <v>45661</v>
      </c>
      <c r="H393" s="69">
        <v>100000000</v>
      </c>
      <c r="I393" s="225" t="s">
        <v>49</v>
      </c>
      <c r="J393" s="69">
        <v>19200000</v>
      </c>
      <c r="K393" s="221" t="s">
        <v>1562</v>
      </c>
      <c r="L393" s="213" t="s">
        <v>609</v>
      </c>
      <c r="M393" s="221" t="s">
        <v>51</v>
      </c>
      <c r="N393" s="221" t="s">
        <v>1558</v>
      </c>
      <c r="O393" s="61" t="s">
        <v>53</v>
      </c>
    </row>
    <row r="394" spans="1:15">
      <c r="A394" s="211">
        <v>391</v>
      </c>
      <c r="B394" s="221" t="s">
        <v>45</v>
      </c>
      <c r="C394" s="221" t="s">
        <v>46</v>
      </c>
      <c r="D394" s="221" t="s">
        <v>1563</v>
      </c>
      <c r="E394" s="221">
        <v>201052396</v>
      </c>
      <c r="F394" s="221" t="s">
        <v>675</v>
      </c>
      <c r="G394" s="224">
        <v>45509</v>
      </c>
      <c r="H394" s="69">
        <v>100000000</v>
      </c>
      <c r="I394" s="225" t="s">
        <v>49</v>
      </c>
      <c r="J394" s="69">
        <v>9702000</v>
      </c>
      <c r="K394" s="221" t="s">
        <v>1564</v>
      </c>
      <c r="L394" s="213" t="s">
        <v>1012</v>
      </c>
      <c r="M394" s="221" t="s">
        <v>51</v>
      </c>
      <c r="N394" s="221" t="s">
        <v>1565</v>
      </c>
      <c r="O394" s="61" t="s">
        <v>53</v>
      </c>
    </row>
    <row r="395" spans="1:15">
      <c r="A395" s="211">
        <v>392</v>
      </c>
      <c r="B395" s="221" t="s">
        <v>45</v>
      </c>
      <c r="C395" s="221" t="s">
        <v>46</v>
      </c>
      <c r="D395" s="221" t="s">
        <v>1563</v>
      </c>
      <c r="E395" s="221">
        <v>201052396</v>
      </c>
      <c r="F395" s="221" t="s">
        <v>1566</v>
      </c>
      <c r="G395" s="224">
        <v>45534</v>
      </c>
      <c r="H395" s="69">
        <v>100000000</v>
      </c>
      <c r="I395" s="225" t="s">
        <v>49</v>
      </c>
      <c r="J395" s="69">
        <v>2887000</v>
      </c>
      <c r="K395" s="221" t="s">
        <v>1567</v>
      </c>
      <c r="L395" s="213" t="s">
        <v>1012</v>
      </c>
      <c r="M395" s="221" t="s">
        <v>51</v>
      </c>
      <c r="N395" s="221" t="s">
        <v>1565</v>
      </c>
      <c r="O395" s="61" t="s">
        <v>53</v>
      </c>
    </row>
    <row r="396" spans="1:15">
      <c r="A396" s="211">
        <v>393</v>
      </c>
      <c r="B396" s="221" t="s">
        <v>45</v>
      </c>
      <c r="C396" s="221" t="s">
        <v>46</v>
      </c>
      <c r="D396" s="221" t="s">
        <v>1544</v>
      </c>
      <c r="E396" s="221">
        <v>203366731</v>
      </c>
      <c r="F396" s="226" t="s">
        <v>1568</v>
      </c>
      <c r="G396" s="224">
        <v>45692</v>
      </c>
      <c r="H396" s="69">
        <v>3366960</v>
      </c>
      <c r="I396" s="225" t="s">
        <v>49</v>
      </c>
      <c r="J396" s="69">
        <v>280580</v>
      </c>
      <c r="K396" s="221" t="s">
        <v>1569</v>
      </c>
      <c r="L396" s="213" t="s">
        <v>609</v>
      </c>
      <c r="M396" s="221" t="s">
        <v>51</v>
      </c>
      <c r="N396" s="221" t="s">
        <v>1546</v>
      </c>
      <c r="O396" s="61" t="s">
        <v>53</v>
      </c>
    </row>
    <row r="397" spans="1:15">
      <c r="A397" s="211">
        <v>394</v>
      </c>
      <c r="B397" s="221" t="s">
        <v>45</v>
      </c>
      <c r="C397" s="221" t="s">
        <v>46</v>
      </c>
      <c r="D397" s="221" t="s">
        <v>1570</v>
      </c>
      <c r="E397" s="221">
        <v>306350099</v>
      </c>
      <c r="F397" s="221" t="s">
        <v>1571</v>
      </c>
      <c r="G397" s="224">
        <v>45687</v>
      </c>
      <c r="H397" s="69">
        <v>150000000</v>
      </c>
      <c r="I397" s="225" t="s">
        <v>49</v>
      </c>
      <c r="J397" s="69">
        <v>9425487</v>
      </c>
      <c r="K397" s="221" t="s">
        <v>1572</v>
      </c>
      <c r="L397" s="213" t="s">
        <v>1012</v>
      </c>
      <c r="M397" s="221" t="s">
        <v>51</v>
      </c>
      <c r="N397" s="221" t="s">
        <v>1573</v>
      </c>
      <c r="O397" s="61" t="s">
        <v>53</v>
      </c>
    </row>
    <row r="398" spans="1:15">
      <c r="A398" s="211">
        <v>395</v>
      </c>
      <c r="B398" s="221" t="s">
        <v>45</v>
      </c>
      <c r="C398" s="221" t="s">
        <v>46</v>
      </c>
      <c r="D398" s="221" t="s">
        <v>1563</v>
      </c>
      <c r="E398" s="221">
        <v>201052396</v>
      </c>
      <c r="F398" s="221">
        <v>3</v>
      </c>
      <c r="G398" s="224">
        <v>45321</v>
      </c>
      <c r="H398" s="69">
        <v>100000000</v>
      </c>
      <c r="I398" s="225" t="s">
        <v>49</v>
      </c>
      <c r="J398" s="69">
        <v>14094000</v>
      </c>
      <c r="K398" s="221" t="s">
        <v>1574</v>
      </c>
      <c r="L398" s="213" t="s">
        <v>1012</v>
      </c>
      <c r="M398" s="221" t="s">
        <v>51</v>
      </c>
      <c r="N398" s="221" t="s">
        <v>1565</v>
      </c>
      <c r="O398" s="61" t="s">
        <v>53</v>
      </c>
    </row>
    <row r="399" spans="1:15">
      <c r="A399" s="211">
        <v>396</v>
      </c>
      <c r="B399" s="221" t="s">
        <v>45</v>
      </c>
      <c r="C399" s="221" t="s">
        <v>46</v>
      </c>
      <c r="D399" s="221" t="s">
        <v>1570</v>
      </c>
      <c r="E399" s="221">
        <v>306350099</v>
      </c>
      <c r="F399" s="221">
        <v>17900049</v>
      </c>
      <c r="G399" s="224">
        <v>45693</v>
      </c>
      <c r="H399" s="69">
        <v>100000000</v>
      </c>
      <c r="I399" s="225" t="s">
        <v>49</v>
      </c>
      <c r="J399" s="69">
        <v>4522000</v>
      </c>
      <c r="K399" s="221" t="s">
        <v>1575</v>
      </c>
      <c r="L399" s="213" t="s">
        <v>1012</v>
      </c>
      <c r="M399" s="221" t="s">
        <v>51</v>
      </c>
      <c r="N399" s="221" t="s">
        <v>1573</v>
      </c>
      <c r="O399" s="61" t="s">
        <v>53</v>
      </c>
    </row>
    <row r="400" spans="1:15">
      <c r="A400" s="211">
        <v>397</v>
      </c>
      <c r="B400" s="221" t="s">
        <v>45</v>
      </c>
      <c r="C400" s="221" t="s">
        <v>46</v>
      </c>
      <c r="D400" s="221" t="s">
        <v>1576</v>
      </c>
      <c r="E400" s="221">
        <v>306605769</v>
      </c>
      <c r="F400" s="221">
        <v>1310120122</v>
      </c>
      <c r="G400" s="224">
        <v>45706</v>
      </c>
      <c r="H400" s="69">
        <v>47250000</v>
      </c>
      <c r="I400" s="225" t="s">
        <v>49</v>
      </c>
      <c r="J400" s="69">
        <v>22985000</v>
      </c>
      <c r="K400" s="221" t="s">
        <v>1577</v>
      </c>
      <c r="L400" s="213" t="s">
        <v>1012</v>
      </c>
      <c r="M400" s="221" t="s">
        <v>51</v>
      </c>
      <c r="N400" s="221" t="s">
        <v>1578</v>
      </c>
      <c r="O400" s="61" t="s">
        <v>53</v>
      </c>
    </row>
    <row r="401" spans="1:15">
      <c r="A401" s="211">
        <v>398</v>
      </c>
      <c r="B401" s="221" t="s">
        <v>45</v>
      </c>
      <c r="C401" s="221" t="s">
        <v>46</v>
      </c>
      <c r="D401" s="221" t="s">
        <v>1579</v>
      </c>
      <c r="E401" s="221">
        <v>202383751</v>
      </c>
      <c r="F401" s="221" t="s">
        <v>1580</v>
      </c>
      <c r="G401" s="224">
        <v>45567</v>
      </c>
      <c r="H401" s="69">
        <v>553796088</v>
      </c>
      <c r="I401" s="225" t="s">
        <v>49</v>
      </c>
      <c r="J401" s="69">
        <v>46149674</v>
      </c>
      <c r="K401" s="221" t="s">
        <v>1581</v>
      </c>
      <c r="L401" s="213" t="s">
        <v>1012</v>
      </c>
      <c r="M401" s="221" t="s">
        <v>51</v>
      </c>
      <c r="N401" s="221" t="s">
        <v>1582</v>
      </c>
      <c r="O401" s="61" t="s">
        <v>53</v>
      </c>
    </row>
    <row r="402" spans="1:15">
      <c r="A402" s="211">
        <v>399</v>
      </c>
      <c r="B402" s="221" t="s">
        <v>45</v>
      </c>
      <c r="C402" s="221" t="s">
        <v>46</v>
      </c>
      <c r="D402" s="221" t="s">
        <v>1579</v>
      </c>
      <c r="E402" s="221">
        <v>202383751</v>
      </c>
      <c r="F402" s="221" t="s">
        <v>1583</v>
      </c>
      <c r="G402" s="224">
        <v>45580</v>
      </c>
      <c r="H402" s="69">
        <v>1298602272</v>
      </c>
      <c r="I402" s="225" t="s">
        <v>49</v>
      </c>
      <c r="J402" s="69">
        <v>108216856</v>
      </c>
      <c r="K402" s="221" t="s">
        <v>1584</v>
      </c>
      <c r="L402" s="213" t="s">
        <v>1012</v>
      </c>
      <c r="M402" s="221" t="s">
        <v>51</v>
      </c>
      <c r="N402" s="221" t="s">
        <v>1582</v>
      </c>
      <c r="O402" s="61" t="s">
        <v>53</v>
      </c>
    </row>
    <row r="403" spans="1:15">
      <c r="A403" s="211">
        <v>400</v>
      </c>
      <c r="B403" s="221" t="s">
        <v>45</v>
      </c>
      <c r="C403" s="221" t="s">
        <v>46</v>
      </c>
      <c r="D403" s="221" t="s">
        <v>1585</v>
      </c>
      <c r="E403" s="225" t="s">
        <v>1586</v>
      </c>
      <c r="F403" s="221">
        <v>3021554</v>
      </c>
      <c r="G403" s="224">
        <v>45719</v>
      </c>
      <c r="H403" s="69">
        <v>10299999</v>
      </c>
      <c r="I403" s="225" t="s">
        <v>49</v>
      </c>
      <c r="J403" s="69">
        <v>10299999</v>
      </c>
      <c r="K403" s="221" t="s">
        <v>1587</v>
      </c>
      <c r="L403" s="221" t="s">
        <v>50</v>
      </c>
      <c r="M403" s="221" t="s">
        <v>51</v>
      </c>
      <c r="N403" s="221" t="s">
        <v>1588</v>
      </c>
      <c r="O403" s="61" t="s">
        <v>53</v>
      </c>
    </row>
    <row r="404" spans="1:15">
      <c r="A404" s="211">
        <v>401</v>
      </c>
      <c r="B404" s="221" t="s">
        <v>45</v>
      </c>
      <c r="C404" s="221" t="s">
        <v>46</v>
      </c>
      <c r="D404" s="221" t="s">
        <v>1589</v>
      </c>
      <c r="E404" s="221">
        <v>311204919</v>
      </c>
      <c r="F404" s="221">
        <v>3013625</v>
      </c>
      <c r="G404" s="224">
        <v>45714</v>
      </c>
      <c r="H404" s="69">
        <v>4000000</v>
      </c>
      <c r="I404" s="225" t="s">
        <v>49</v>
      </c>
      <c r="J404" s="69">
        <v>4000000</v>
      </c>
      <c r="K404" s="221" t="s">
        <v>1590</v>
      </c>
      <c r="L404" s="221" t="s">
        <v>50</v>
      </c>
      <c r="M404" s="221" t="s">
        <v>51</v>
      </c>
      <c r="N404" s="221" t="s">
        <v>426</v>
      </c>
      <c r="O404" s="61" t="s">
        <v>53</v>
      </c>
    </row>
    <row r="405" spans="1:15">
      <c r="A405" s="211">
        <v>402</v>
      </c>
      <c r="B405" s="221" t="s">
        <v>45</v>
      </c>
      <c r="C405" s="221" t="s">
        <v>46</v>
      </c>
      <c r="D405" s="221" t="s">
        <v>1510</v>
      </c>
      <c r="E405" s="221">
        <v>408762088</v>
      </c>
      <c r="F405" s="221">
        <v>3004164</v>
      </c>
      <c r="G405" s="224">
        <v>45710</v>
      </c>
      <c r="H405" s="69">
        <v>750000</v>
      </c>
      <c r="I405" s="225" t="s">
        <v>49</v>
      </c>
      <c r="J405" s="69">
        <v>750000</v>
      </c>
      <c r="K405" s="221" t="s">
        <v>1591</v>
      </c>
      <c r="L405" s="221" t="s">
        <v>50</v>
      </c>
      <c r="M405" s="221" t="s">
        <v>51</v>
      </c>
      <c r="N405" s="221" t="s">
        <v>1513</v>
      </c>
      <c r="O405" s="61" t="s">
        <v>53</v>
      </c>
    </row>
    <row r="406" spans="1:15">
      <c r="A406" s="211">
        <v>403</v>
      </c>
      <c r="B406" s="221" t="s">
        <v>45</v>
      </c>
      <c r="C406" s="221" t="s">
        <v>46</v>
      </c>
      <c r="D406" s="221" t="s">
        <v>1510</v>
      </c>
      <c r="E406" s="221">
        <v>408762088</v>
      </c>
      <c r="F406" s="221">
        <v>3037893</v>
      </c>
      <c r="G406" s="224">
        <v>45723</v>
      </c>
      <c r="H406" s="69">
        <v>400000.01</v>
      </c>
      <c r="I406" s="225" t="s">
        <v>49</v>
      </c>
      <c r="J406" s="69">
        <v>400000.01</v>
      </c>
      <c r="K406" s="221" t="s">
        <v>1592</v>
      </c>
      <c r="L406" s="221" t="s">
        <v>50</v>
      </c>
      <c r="M406" s="221" t="s">
        <v>51</v>
      </c>
      <c r="N406" s="221" t="s">
        <v>1513</v>
      </c>
      <c r="O406" s="61" t="s">
        <v>53</v>
      </c>
    </row>
    <row r="407" spans="1:15">
      <c r="A407" s="211">
        <v>404</v>
      </c>
      <c r="B407" s="221" t="s">
        <v>45</v>
      </c>
      <c r="C407" s="221" t="s">
        <v>46</v>
      </c>
      <c r="D407" s="221" t="s">
        <v>1510</v>
      </c>
      <c r="E407" s="221">
        <v>408762088</v>
      </c>
      <c r="F407" s="221">
        <v>3037916</v>
      </c>
      <c r="G407" s="224">
        <v>45723</v>
      </c>
      <c r="H407" s="69">
        <v>400000.01</v>
      </c>
      <c r="I407" s="225" t="s">
        <v>49</v>
      </c>
      <c r="J407" s="69">
        <v>400000.01</v>
      </c>
      <c r="K407" s="221" t="s">
        <v>1593</v>
      </c>
      <c r="L407" s="221" t="s">
        <v>50</v>
      </c>
      <c r="M407" s="221" t="s">
        <v>51</v>
      </c>
      <c r="N407" s="221" t="s">
        <v>1513</v>
      </c>
      <c r="O407" s="61" t="s">
        <v>53</v>
      </c>
    </row>
    <row r="408" spans="1:15">
      <c r="A408" s="211">
        <v>405</v>
      </c>
      <c r="B408" s="221" t="s">
        <v>45</v>
      </c>
      <c r="C408" s="221" t="s">
        <v>46</v>
      </c>
      <c r="D408" s="221" t="s">
        <v>1510</v>
      </c>
      <c r="E408" s="221">
        <v>408762088</v>
      </c>
      <c r="F408" s="221">
        <v>3052716</v>
      </c>
      <c r="G408" s="224">
        <v>45729</v>
      </c>
      <c r="H408" s="69">
        <v>480000.01</v>
      </c>
      <c r="I408" s="225" t="s">
        <v>49</v>
      </c>
      <c r="J408" s="69">
        <v>480000.01</v>
      </c>
      <c r="K408" s="221" t="s">
        <v>1594</v>
      </c>
      <c r="L408" s="221" t="s">
        <v>50</v>
      </c>
      <c r="M408" s="221" t="s">
        <v>51</v>
      </c>
      <c r="N408" s="221" t="s">
        <v>1513</v>
      </c>
      <c r="O408" s="61" t="s">
        <v>53</v>
      </c>
    </row>
    <row r="409" spans="1:15">
      <c r="A409" s="211">
        <v>406</v>
      </c>
      <c r="B409" s="221" t="s">
        <v>45</v>
      </c>
      <c r="C409" s="221" t="s">
        <v>46</v>
      </c>
      <c r="D409" s="221" t="s">
        <v>1510</v>
      </c>
      <c r="E409" s="221">
        <v>408762088</v>
      </c>
      <c r="F409" s="221">
        <v>3052731</v>
      </c>
      <c r="G409" s="224">
        <v>45729</v>
      </c>
      <c r="H409" s="69">
        <v>480000.01</v>
      </c>
      <c r="I409" s="225" t="s">
        <v>49</v>
      </c>
      <c r="J409" s="69">
        <v>480000.01</v>
      </c>
      <c r="K409" s="221" t="s">
        <v>1595</v>
      </c>
      <c r="L409" s="221" t="s">
        <v>50</v>
      </c>
      <c r="M409" s="221" t="s">
        <v>51</v>
      </c>
      <c r="N409" s="221" t="s">
        <v>1513</v>
      </c>
      <c r="O409" s="61" t="s">
        <v>53</v>
      </c>
    </row>
    <row r="410" spans="1:15">
      <c r="A410" s="211">
        <v>407</v>
      </c>
      <c r="B410" s="221" t="s">
        <v>45</v>
      </c>
      <c r="C410" s="221" t="s">
        <v>46</v>
      </c>
      <c r="D410" s="221" t="s">
        <v>1510</v>
      </c>
      <c r="E410" s="221">
        <v>408762088</v>
      </c>
      <c r="F410" s="221">
        <v>3052733</v>
      </c>
      <c r="G410" s="224">
        <v>45729</v>
      </c>
      <c r="H410" s="69">
        <v>600000.1</v>
      </c>
      <c r="I410" s="225" t="s">
        <v>49</v>
      </c>
      <c r="J410" s="69">
        <v>600000.1</v>
      </c>
      <c r="K410" s="221" t="s">
        <v>1596</v>
      </c>
      <c r="L410" s="221" t="s">
        <v>50</v>
      </c>
      <c r="M410" s="221" t="s">
        <v>51</v>
      </c>
      <c r="N410" s="221" t="s">
        <v>1597</v>
      </c>
      <c r="O410" s="61" t="s">
        <v>53</v>
      </c>
    </row>
    <row r="411" spans="1:15">
      <c r="A411" s="211">
        <v>408</v>
      </c>
      <c r="B411" s="221" t="s">
        <v>45</v>
      </c>
      <c r="C411" s="221" t="s">
        <v>46</v>
      </c>
      <c r="D411" s="221" t="s">
        <v>1510</v>
      </c>
      <c r="E411" s="221">
        <v>408762088</v>
      </c>
      <c r="F411" s="221">
        <v>3052740</v>
      </c>
      <c r="G411" s="224">
        <v>45729</v>
      </c>
      <c r="H411" s="69">
        <v>480000.01</v>
      </c>
      <c r="I411" s="225" t="s">
        <v>49</v>
      </c>
      <c r="J411" s="69">
        <v>480000.01</v>
      </c>
      <c r="K411" s="221" t="s">
        <v>1598</v>
      </c>
      <c r="L411" s="221" t="s">
        <v>50</v>
      </c>
      <c r="M411" s="221" t="s">
        <v>51</v>
      </c>
      <c r="N411" s="221" t="s">
        <v>1513</v>
      </c>
      <c r="O411" s="61" t="s">
        <v>53</v>
      </c>
    </row>
    <row r="412" spans="1:15">
      <c r="A412" s="211">
        <v>409</v>
      </c>
      <c r="B412" s="221" t="s">
        <v>45</v>
      </c>
      <c r="C412" s="221" t="s">
        <v>46</v>
      </c>
      <c r="D412" s="221" t="s">
        <v>1510</v>
      </c>
      <c r="E412" s="221">
        <v>408762088</v>
      </c>
      <c r="F412" s="221">
        <v>3052756</v>
      </c>
      <c r="G412" s="224">
        <v>45729</v>
      </c>
      <c r="H412" s="69">
        <v>400000.01</v>
      </c>
      <c r="I412" s="225" t="s">
        <v>49</v>
      </c>
      <c r="J412" s="69">
        <v>400000.01</v>
      </c>
      <c r="K412" s="221" t="s">
        <v>1599</v>
      </c>
      <c r="L412" s="221" t="s">
        <v>50</v>
      </c>
      <c r="M412" s="221" t="s">
        <v>51</v>
      </c>
      <c r="N412" s="221" t="s">
        <v>1513</v>
      </c>
      <c r="O412" s="61" t="s">
        <v>53</v>
      </c>
    </row>
    <row r="413" spans="1:15">
      <c r="A413" s="211">
        <v>410</v>
      </c>
      <c r="B413" s="221" t="s">
        <v>45</v>
      </c>
      <c r="C413" s="221" t="s">
        <v>46</v>
      </c>
      <c r="D413" s="221" t="s">
        <v>1510</v>
      </c>
      <c r="E413" s="221">
        <v>408762088</v>
      </c>
      <c r="F413" s="221">
        <v>3052819</v>
      </c>
      <c r="G413" s="224">
        <v>45729</v>
      </c>
      <c r="H413" s="69">
        <v>500000</v>
      </c>
      <c r="I413" s="225" t="s">
        <v>49</v>
      </c>
      <c r="J413" s="69">
        <v>500000</v>
      </c>
      <c r="K413" s="221" t="s">
        <v>1600</v>
      </c>
      <c r="L413" s="221" t="s">
        <v>50</v>
      </c>
      <c r="M413" s="221" t="s">
        <v>51</v>
      </c>
      <c r="N413" s="221" t="s">
        <v>525</v>
      </c>
      <c r="O413" s="61" t="s">
        <v>53</v>
      </c>
    </row>
    <row r="414" spans="1:15">
      <c r="A414" s="211">
        <v>411</v>
      </c>
      <c r="B414" s="221" t="s">
        <v>45</v>
      </c>
      <c r="C414" s="221" t="s">
        <v>46</v>
      </c>
      <c r="D414" s="221" t="s">
        <v>1510</v>
      </c>
      <c r="E414" s="221">
        <v>408762088</v>
      </c>
      <c r="F414" s="221">
        <v>3052837</v>
      </c>
      <c r="G414" s="224">
        <v>45729</v>
      </c>
      <c r="H414" s="69">
        <v>400000.01</v>
      </c>
      <c r="I414" s="225" t="s">
        <v>49</v>
      </c>
      <c r="J414" s="69">
        <v>400000.01</v>
      </c>
      <c r="K414" s="221" t="s">
        <v>1601</v>
      </c>
      <c r="L414" s="221" t="s">
        <v>50</v>
      </c>
      <c r="M414" s="221" t="s">
        <v>51</v>
      </c>
      <c r="N414" s="221" t="s">
        <v>1513</v>
      </c>
      <c r="O414" s="61" t="s">
        <v>53</v>
      </c>
    </row>
    <row r="415" spans="1:15">
      <c r="A415" s="211">
        <v>412</v>
      </c>
      <c r="B415" s="221" t="s">
        <v>45</v>
      </c>
      <c r="C415" s="221" t="s">
        <v>46</v>
      </c>
      <c r="D415" s="221" t="s">
        <v>1602</v>
      </c>
      <c r="E415" s="221">
        <v>309486647</v>
      </c>
      <c r="F415" s="221">
        <v>3056372</v>
      </c>
      <c r="G415" s="224">
        <v>45730</v>
      </c>
      <c r="H415" s="69">
        <v>2248500</v>
      </c>
      <c r="I415" s="225" t="s">
        <v>49</v>
      </c>
      <c r="J415" s="69">
        <v>2248500</v>
      </c>
      <c r="K415" s="221" t="s">
        <v>1603</v>
      </c>
      <c r="L415" s="221" t="s">
        <v>50</v>
      </c>
      <c r="M415" s="221" t="s">
        <v>51</v>
      </c>
      <c r="N415" s="221" t="s">
        <v>317</v>
      </c>
      <c r="O415" s="61" t="s">
        <v>53</v>
      </c>
    </row>
    <row r="416" spans="1:15">
      <c r="A416" s="211">
        <v>413</v>
      </c>
      <c r="B416" s="221" t="s">
        <v>45</v>
      </c>
      <c r="C416" s="221" t="s">
        <v>46</v>
      </c>
      <c r="D416" s="221" t="s">
        <v>1604</v>
      </c>
      <c r="E416" s="221">
        <v>311738672</v>
      </c>
      <c r="F416" s="221">
        <v>2810633</v>
      </c>
      <c r="G416" s="224">
        <v>45630</v>
      </c>
      <c r="H416" s="69">
        <v>5540000</v>
      </c>
      <c r="I416" s="225" t="s">
        <v>49</v>
      </c>
      <c r="J416" s="69">
        <v>5540000</v>
      </c>
      <c r="K416" s="221" t="s">
        <v>1605</v>
      </c>
      <c r="L416" s="213" t="s">
        <v>327</v>
      </c>
      <c r="M416" s="221" t="s">
        <v>51</v>
      </c>
      <c r="N416" s="221" t="s">
        <v>1606</v>
      </c>
      <c r="O416" s="61" t="s">
        <v>53</v>
      </c>
    </row>
    <row r="417" spans="1:15">
      <c r="A417" s="211">
        <v>414</v>
      </c>
      <c r="B417" s="221" t="s">
        <v>45</v>
      </c>
      <c r="C417" s="221" t="s">
        <v>46</v>
      </c>
      <c r="D417" s="221" t="s">
        <v>1607</v>
      </c>
      <c r="E417" s="221">
        <v>303020732</v>
      </c>
      <c r="F417" s="225" t="s">
        <v>1608</v>
      </c>
      <c r="G417" s="224">
        <v>45677</v>
      </c>
      <c r="H417" s="69">
        <v>6000000</v>
      </c>
      <c r="I417" s="225" t="s">
        <v>49</v>
      </c>
      <c r="J417" s="69">
        <v>500000</v>
      </c>
      <c r="K417" s="221" t="s">
        <v>1609</v>
      </c>
      <c r="L417" s="213" t="s">
        <v>609</v>
      </c>
      <c r="M417" s="221" t="s">
        <v>51</v>
      </c>
      <c r="N417" s="221" t="s">
        <v>1546</v>
      </c>
      <c r="O417" s="61" t="s">
        <v>53</v>
      </c>
    </row>
    <row r="418" spans="1:15">
      <c r="A418" s="211">
        <v>415</v>
      </c>
      <c r="B418" s="221" t="s">
        <v>45</v>
      </c>
      <c r="C418" s="221" t="s">
        <v>46</v>
      </c>
      <c r="D418" s="221" t="s">
        <v>1610</v>
      </c>
      <c r="E418" s="221">
        <v>310400264</v>
      </c>
      <c r="F418" s="221" t="s">
        <v>1611</v>
      </c>
      <c r="G418" s="224">
        <v>45708</v>
      </c>
      <c r="H418" s="69">
        <v>1395000</v>
      </c>
      <c r="I418" s="225" t="s">
        <v>49</v>
      </c>
      <c r="J418" s="69">
        <v>1395000</v>
      </c>
      <c r="K418" s="221" t="s">
        <v>1612</v>
      </c>
      <c r="L418" s="213" t="s">
        <v>327</v>
      </c>
      <c r="M418" s="221" t="s">
        <v>548</v>
      </c>
      <c r="N418" s="221" t="s">
        <v>1613</v>
      </c>
      <c r="O418" s="61" t="s">
        <v>53</v>
      </c>
    </row>
    <row r="419" spans="1:15" s="160" customFormat="1">
      <c r="A419" s="149">
        <v>416</v>
      </c>
      <c r="B419" s="150" t="s">
        <v>45</v>
      </c>
      <c r="C419" s="150" t="s">
        <v>46</v>
      </c>
      <c r="D419" s="150" t="s">
        <v>1610</v>
      </c>
      <c r="E419" s="150">
        <v>310400264</v>
      </c>
      <c r="F419" s="198" t="s">
        <v>1614</v>
      </c>
      <c r="G419" s="199">
        <v>45734</v>
      </c>
      <c r="H419" s="154">
        <v>1345000</v>
      </c>
      <c r="I419" s="198" t="s">
        <v>49</v>
      </c>
      <c r="J419" s="154">
        <v>1345000</v>
      </c>
      <c r="K419" s="150" t="s">
        <v>1615</v>
      </c>
      <c r="L419" s="156" t="s">
        <v>327</v>
      </c>
      <c r="M419" s="150" t="s">
        <v>548</v>
      </c>
      <c r="N419" s="150" t="s">
        <v>1613</v>
      </c>
      <c r="O419" s="159" t="s">
        <v>53</v>
      </c>
    </row>
    <row r="420" spans="1:15">
      <c r="A420" s="211">
        <v>417</v>
      </c>
      <c r="B420" s="221" t="s">
        <v>45</v>
      </c>
      <c r="C420" s="28" t="s">
        <v>46</v>
      </c>
      <c r="D420" s="28" t="s">
        <v>1617</v>
      </c>
      <c r="E420" s="70">
        <v>200474157</v>
      </c>
      <c r="F420" s="71" t="s">
        <v>1618</v>
      </c>
      <c r="G420" s="72">
        <v>45678</v>
      </c>
      <c r="H420" s="66">
        <v>2684291844</v>
      </c>
      <c r="I420" s="28" t="s">
        <v>49</v>
      </c>
      <c r="J420" s="66">
        <v>671072961</v>
      </c>
      <c r="K420" s="28" t="s">
        <v>1619</v>
      </c>
      <c r="L420" s="213" t="s">
        <v>1012</v>
      </c>
      <c r="M420" s="28" t="s">
        <v>51</v>
      </c>
      <c r="N420" s="28" t="s">
        <v>1620</v>
      </c>
      <c r="O420" s="61" t="s">
        <v>53</v>
      </c>
    </row>
    <row r="421" spans="1:15">
      <c r="A421" s="211">
        <v>418</v>
      </c>
      <c r="B421" s="221" t="s">
        <v>45</v>
      </c>
      <c r="C421" s="28" t="s">
        <v>46</v>
      </c>
      <c r="D421" s="28" t="s">
        <v>1621</v>
      </c>
      <c r="E421" s="70">
        <v>201052396</v>
      </c>
      <c r="F421" s="71" t="s">
        <v>1622</v>
      </c>
      <c r="G421" s="72">
        <v>45686</v>
      </c>
      <c r="H421" s="66">
        <v>269902663.92000002</v>
      </c>
      <c r="I421" s="28" t="s">
        <v>49</v>
      </c>
      <c r="J421" s="66">
        <v>66425644.899999999</v>
      </c>
      <c r="K421" s="28" t="s">
        <v>1623</v>
      </c>
      <c r="L421" s="213" t="s">
        <v>1012</v>
      </c>
      <c r="M421" s="28" t="s">
        <v>51</v>
      </c>
      <c r="N421" s="28" t="s">
        <v>1624</v>
      </c>
      <c r="O421" s="61" t="s">
        <v>53</v>
      </c>
    </row>
    <row r="422" spans="1:15">
      <c r="A422" s="211">
        <v>419</v>
      </c>
      <c r="B422" s="221" t="s">
        <v>45</v>
      </c>
      <c r="C422" s="28" t="s">
        <v>46</v>
      </c>
      <c r="D422" s="28" t="s">
        <v>1621</v>
      </c>
      <c r="E422" s="70">
        <v>201052396</v>
      </c>
      <c r="F422" s="71" t="s">
        <v>1625</v>
      </c>
      <c r="G422" s="72">
        <v>45686</v>
      </c>
      <c r="H422" s="66">
        <v>182259000</v>
      </c>
      <c r="I422" s="28" t="s">
        <v>49</v>
      </c>
      <c r="J422" s="66">
        <v>29856750</v>
      </c>
      <c r="K422" s="28" t="s">
        <v>1626</v>
      </c>
      <c r="L422" s="213" t="s">
        <v>1012</v>
      </c>
      <c r="M422" s="28" t="s">
        <v>51</v>
      </c>
      <c r="N422" s="28" t="s">
        <v>1627</v>
      </c>
      <c r="O422" s="61" t="s">
        <v>53</v>
      </c>
    </row>
    <row r="423" spans="1:15">
      <c r="A423" s="211">
        <v>420</v>
      </c>
      <c r="B423" s="221" t="s">
        <v>45</v>
      </c>
      <c r="C423" s="28" t="s">
        <v>46</v>
      </c>
      <c r="D423" s="28" t="s">
        <v>1621</v>
      </c>
      <c r="E423" s="70">
        <v>201052396</v>
      </c>
      <c r="F423" s="71" t="s">
        <v>1628</v>
      </c>
      <c r="G423" s="72">
        <v>45686</v>
      </c>
      <c r="H423" s="66">
        <v>182259000</v>
      </c>
      <c r="I423" s="28" t="s">
        <v>49</v>
      </c>
      <c r="J423" s="66">
        <v>29856750</v>
      </c>
      <c r="K423" s="28" t="s">
        <v>1629</v>
      </c>
      <c r="L423" s="213" t="s">
        <v>1012</v>
      </c>
      <c r="M423" s="28" t="s">
        <v>51</v>
      </c>
      <c r="N423" s="28" t="s">
        <v>1630</v>
      </c>
      <c r="O423" s="61" t="s">
        <v>53</v>
      </c>
    </row>
    <row r="424" spans="1:15">
      <c r="A424" s="211">
        <v>421</v>
      </c>
      <c r="B424" s="221" t="s">
        <v>45</v>
      </c>
      <c r="C424" s="28" t="s">
        <v>46</v>
      </c>
      <c r="D424" s="28" t="s">
        <v>1621</v>
      </c>
      <c r="E424" s="70">
        <v>201052396</v>
      </c>
      <c r="F424" s="71" t="s">
        <v>1631</v>
      </c>
      <c r="G424" s="72">
        <v>45686</v>
      </c>
      <c r="H424" s="66">
        <v>182259000</v>
      </c>
      <c r="I424" s="28" t="s">
        <v>49</v>
      </c>
      <c r="J424" s="66">
        <v>29856750</v>
      </c>
      <c r="K424" s="28" t="s">
        <v>1632</v>
      </c>
      <c r="L424" s="213" t="s">
        <v>1012</v>
      </c>
      <c r="M424" s="28" t="s">
        <v>51</v>
      </c>
      <c r="N424" s="28" t="s">
        <v>1633</v>
      </c>
      <c r="O424" s="61" t="s">
        <v>53</v>
      </c>
    </row>
    <row r="425" spans="1:15">
      <c r="A425" s="211">
        <v>422</v>
      </c>
      <c r="B425" s="221" t="s">
        <v>45</v>
      </c>
      <c r="C425" s="28" t="s">
        <v>46</v>
      </c>
      <c r="D425" s="28" t="s">
        <v>1621</v>
      </c>
      <c r="E425" s="70">
        <v>201052396</v>
      </c>
      <c r="F425" s="71" t="s">
        <v>1634</v>
      </c>
      <c r="G425" s="72">
        <v>45686</v>
      </c>
      <c r="H425" s="66">
        <v>182259000</v>
      </c>
      <c r="I425" s="28" t="s">
        <v>49</v>
      </c>
      <c r="J425" s="66">
        <v>29856750</v>
      </c>
      <c r="K425" s="28" t="s">
        <v>1635</v>
      </c>
      <c r="L425" s="213" t="s">
        <v>1012</v>
      </c>
      <c r="M425" s="28" t="s">
        <v>51</v>
      </c>
      <c r="N425" s="28" t="s">
        <v>1636</v>
      </c>
      <c r="O425" s="61" t="s">
        <v>53</v>
      </c>
    </row>
    <row r="426" spans="1:15">
      <c r="A426" s="211">
        <v>423</v>
      </c>
      <c r="B426" s="221" t="s">
        <v>45</v>
      </c>
      <c r="C426" s="28" t="s">
        <v>46</v>
      </c>
      <c r="D426" s="28" t="s">
        <v>1621</v>
      </c>
      <c r="E426" s="70">
        <v>201052396</v>
      </c>
      <c r="F426" s="71" t="s">
        <v>1637</v>
      </c>
      <c r="G426" s="72">
        <v>45679</v>
      </c>
      <c r="H426" s="66">
        <v>206766000</v>
      </c>
      <c r="I426" s="28" t="s">
        <v>49</v>
      </c>
      <c r="J426" s="66">
        <v>35710500</v>
      </c>
      <c r="K426" s="28" t="s">
        <v>1638</v>
      </c>
      <c r="L426" s="213" t="s">
        <v>1012</v>
      </c>
      <c r="M426" s="28" t="s">
        <v>51</v>
      </c>
      <c r="N426" s="28" t="s">
        <v>1639</v>
      </c>
      <c r="O426" s="61" t="s">
        <v>53</v>
      </c>
    </row>
    <row r="427" spans="1:15">
      <c r="A427" s="211">
        <v>424</v>
      </c>
      <c r="B427" s="221" t="s">
        <v>45</v>
      </c>
      <c r="C427" s="28" t="s">
        <v>46</v>
      </c>
      <c r="D427" s="28" t="s">
        <v>1640</v>
      </c>
      <c r="E427" s="70">
        <v>306350099</v>
      </c>
      <c r="F427" s="71" t="s">
        <v>1641</v>
      </c>
      <c r="G427" s="72">
        <v>45695</v>
      </c>
      <c r="H427" s="66">
        <v>21600000</v>
      </c>
      <c r="I427" s="28" t="s">
        <v>49</v>
      </c>
      <c r="J427" s="66">
        <v>1845495</v>
      </c>
      <c r="K427" s="28" t="s">
        <v>1642</v>
      </c>
      <c r="L427" s="213" t="s">
        <v>1012</v>
      </c>
      <c r="M427" s="28" t="s">
        <v>51</v>
      </c>
      <c r="N427" s="28" t="s">
        <v>1643</v>
      </c>
      <c r="O427" s="61" t="s">
        <v>53</v>
      </c>
    </row>
    <row r="428" spans="1:15">
      <c r="A428" s="211">
        <v>425</v>
      </c>
      <c r="B428" s="221" t="s">
        <v>45</v>
      </c>
      <c r="C428" s="28" t="s">
        <v>46</v>
      </c>
      <c r="D428" s="28" t="s">
        <v>1644</v>
      </c>
      <c r="E428" s="70">
        <v>306350099</v>
      </c>
      <c r="F428" s="71" t="s">
        <v>1645</v>
      </c>
      <c r="G428" s="72">
        <v>45694</v>
      </c>
      <c r="H428" s="66">
        <v>108000000</v>
      </c>
      <c r="I428" s="28" t="s">
        <v>49</v>
      </c>
      <c r="J428" s="66">
        <v>12950092.279999999</v>
      </c>
      <c r="K428" s="28" t="s">
        <v>1646</v>
      </c>
      <c r="L428" s="213" t="s">
        <v>1012</v>
      </c>
      <c r="M428" s="28" t="s">
        <v>51</v>
      </c>
      <c r="N428" s="28" t="s">
        <v>1647</v>
      </c>
      <c r="O428" s="61" t="s">
        <v>53</v>
      </c>
    </row>
    <row r="429" spans="1:15">
      <c r="A429" s="211">
        <v>426</v>
      </c>
      <c r="B429" s="221" t="s">
        <v>45</v>
      </c>
      <c r="C429" s="28" t="s">
        <v>46</v>
      </c>
      <c r="D429" s="28" t="s">
        <v>1648</v>
      </c>
      <c r="E429" s="70">
        <v>306350099</v>
      </c>
      <c r="F429" s="71" t="s">
        <v>1649</v>
      </c>
      <c r="G429" s="72">
        <v>45700</v>
      </c>
      <c r="H429" s="66">
        <v>108000000</v>
      </c>
      <c r="I429" s="28" t="s">
        <v>49</v>
      </c>
      <c r="J429" s="66">
        <v>9689427</v>
      </c>
      <c r="K429" s="28" t="s">
        <v>1650</v>
      </c>
      <c r="L429" s="213" t="s">
        <v>1012</v>
      </c>
      <c r="M429" s="28" t="s">
        <v>51</v>
      </c>
      <c r="N429" s="28" t="s">
        <v>1651</v>
      </c>
      <c r="O429" s="61" t="s">
        <v>53</v>
      </c>
    </row>
    <row r="430" spans="1:15">
      <c r="A430" s="211">
        <v>427</v>
      </c>
      <c r="B430" s="221" t="s">
        <v>45</v>
      </c>
      <c r="C430" s="28" t="s">
        <v>46</v>
      </c>
      <c r="D430" s="28" t="s">
        <v>1652</v>
      </c>
      <c r="E430" s="70">
        <v>306350099</v>
      </c>
      <c r="F430" s="71" t="s">
        <v>1653</v>
      </c>
      <c r="G430" s="72">
        <v>45695</v>
      </c>
      <c r="H430" s="66">
        <v>129600000</v>
      </c>
      <c r="I430" s="28" t="s">
        <v>49</v>
      </c>
      <c r="J430" s="66">
        <v>22782150</v>
      </c>
      <c r="K430" s="28" t="s">
        <v>1654</v>
      </c>
      <c r="L430" s="213" t="s">
        <v>1012</v>
      </c>
      <c r="M430" s="28" t="s">
        <v>51</v>
      </c>
      <c r="N430" s="28" t="s">
        <v>1655</v>
      </c>
      <c r="O430" s="61" t="s">
        <v>53</v>
      </c>
    </row>
    <row r="431" spans="1:15">
      <c r="A431" s="211">
        <v>428</v>
      </c>
      <c r="B431" s="221" t="s">
        <v>45</v>
      </c>
      <c r="C431" s="28" t="s">
        <v>46</v>
      </c>
      <c r="D431" s="28" t="s">
        <v>1656</v>
      </c>
      <c r="E431" s="70">
        <v>306350099</v>
      </c>
      <c r="F431" s="71" t="s">
        <v>1657</v>
      </c>
      <c r="G431" s="72">
        <v>45695</v>
      </c>
      <c r="H431" s="66">
        <v>108000000</v>
      </c>
      <c r="I431" s="28" t="s">
        <v>49</v>
      </c>
      <c r="J431" s="66">
        <v>27504354.91</v>
      </c>
      <c r="K431" s="28" t="s">
        <v>1658</v>
      </c>
      <c r="L431" s="213" t="s">
        <v>1012</v>
      </c>
      <c r="M431" s="28" t="s">
        <v>51</v>
      </c>
      <c r="N431" s="28" t="s">
        <v>1659</v>
      </c>
      <c r="O431" s="61" t="s">
        <v>53</v>
      </c>
    </row>
    <row r="432" spans="1:15">
      <c r="A432" s="211">
        <v>429</v>
      </c>
      <c r="B432" s="221" t="s">
        <v>45</v>
      </c>
      <c r="C432" s="28" t="s">
        <v>46</v>
      </c>
      <c r="D432" s="28" t="s">
        <v>1660</v>
      </c>
      <c r="E432" s="70">
        <v>200833833</v>
      </c>
      <c r="F432" s="71" t="s">
        <v>1661</v>
      </c>
      <c r="G432" s="72">
        <v>45680</v>
      </c>
      <c r="H432" s="66">
        <v>82530000</v>
      </c>
      <c r="I432" s="28" t="s">
        <v>49</v>
      </c>
      <c r="J432" s="66">
        <v>1480500</v>
      </c>
      <c r="K432" s="28" t="s">
        <v>1662</v>
      </c>
      <c r="L432" s="213" t="s">
        <v>1012</v>
      </c>
      <c r="M432" s="28" t="s">
        <v>51</v>
      </c>
      <c r="N432" s="28" t="s">
        <v>1663</v>
      </c>
      <c r="O432" s="61" t="s">
        <v>53</v>
      </c>
    </row>
    <row r="433" spans="1:15">
      <c r="A433" s="211">
        <v>430</v>
      </c>
      <c r="B433" s="221" t="s">
        <v>45</v>
      </c>
      <c r="C433" s="28" t="s">
        <v>46</v>
      </c>
      <c r="D433" s="28" t="s">
        <v>1664</v>
      </c>
      <c r="E433" s="70">
        <v>206310371</v>
      </c>
      <c r="F433" s="71" t="s">
        <v>1665</v>
      </c>
      <c r="G433" s="72">
        <v>45674</v>
      </c>
      <c r="H433" s="66">
        <v>14400000</v>
      </c>
      <c r="I433" s="28" t="s">
        <v>49</v>
      </c>
      <c r="J433" s="66">
        <v>1872869.16</v>
      </c>
      <c r="K433" s="28" t="s">
        <v>1666</v>
      </c>
      <c r="L433" s="213" t="s">
        <v>1012</v>
      </c>
      <c r="M433" s="28" t="s">
        <v>51</v>
      </c>
      <c r="N433" s="28" t="s">
        <v>1667</v>
      </c>
      <c r="O433" s="61" t="s">
        <v>53</v>
      </c>
    </row>
    <row r="434" spans="1:15">
      <c r="A434" s="211">
        <v>431</v>
      </c>
      <c r="B434" s="221" t="s">
        <v>45</v>
      </c>
      <c r="C434" s="28" t="s">
        <v>46</v>
      </c>
      <c r="D434" s="28" t="s">
        <v>1664</v>
      </c>
      <c r="E434" s="70">
        <v>206310371</v>
      </c>
      <c r="F434" s="71" t="s">
        <v>1668</v>
      </c>
      <c r="G434" s="72">
        <v>45667</v>
      </c>
      <c r="H434" s="66">
        <v>18600000</v>
      </c>
      <c r="I434" s="28" t="s">
        <v>49</v>
      </c>
      <c r="J434" s="66">
        <v>2980893.44</v>
      </c>
      <c r="K434" s="28" t="s">
        <v>1669</v>
      </c>
      <c r="L434" s="213" t="s">
        <v>1012</v>
      </c>
      <c r="M434" s="28" t="s">
        <v>51</v>
      </c>
      <c r="N434" s="28" t="s">
        <v>1670</v>
      </c>
      <c r="O434" s="61" t="s">
        <v>53</v>
      </c>
    </row>
    <row r="435" spans="1:15">
      <c r="A435" s="211">
        <v>432</v>
      </c>
      <c r="B435" s="221" t="s">
        <v>45</v>
      </c>
      <c r="C435" s="28" t="s">
        <v>46</v>
      </c>
      <c r="D435" s="28" t="s">
        <v>1664</v>
      </c>
      <c r="E435" s="70">
        <v>206310371</v>
      </c>
      <c r="F435" s="71" t="s">
        <v>682</v>
      </c>
      <c r="G435" s="72">
        <v>45677</v>
      </c>
      <c r="H435" s="66">
        <v>17248000</v>
      </c>
      <c r="I435" s="28" t="s">
        <v>49</v>
      </c>
      <c r="J435" s="66">
        <v>1568000</v>
      </c>
      <c r="K435" s="28" t="s">
        <v>1671</v>
      </c>
      <c r="L435" s="213" t="s">
        <v>1012</v>
      </c>
      <c r="M435" s="28" t="s">
        <v>51</v>
      </c>
      <c r="N435" s="28" t="s">
        <v>1672</v>
      </c>
      <c r="O435" s="61" t="s">
        <v>53</v>
      </c>
    </row>
    <row r="436" spans="1:15">
      <c r="A436" s="211">
        <v>433</v>
      </c>
      <c r="B436" s="221" t="s">
        <v>45</v>
      </c>
      <c r="C436" s="28" t="s">
        <v>46</v>
      </c>
      <c r="D436" s="28" t="s">
        <v>1664</v>
      </c>
      <c r="E436" s="70">
        <v>206310371</v>
      </c>
      <c r="F436" s="71" t="s">
        <v>1673</v>
      </c>
      <c r="G436" s="72">
        <v>45677</v>
      </c>
      <c r="H436" s="66">
        <v>16400000</v>
      </c>
      <c r="I436" s="28" t="s">
        <v>49</v>
      </c>
      <c r="J436" s="66">
        <v>3871634</v>
      </c>
      <c r="K436" s="28" t="s">
        <v>1674</v>
      </c>
      <c r="L436" s="213" t="s">
        <v>1012</v>
      </c>
      <c r="M436" s="28" t="s">
        <v>51</v>
      </c>
      <c r="N436" s="28" t="s">
        <v>1675</v>
      </c>
      <c r="O436" s="61" t="s">
        <v>53</v>
      </c>
    </row>
    <row r="437" spans="1:15">
      <c r="A437" s="211">
        <v>434</v>
      </c>
      <c r="B437" s="221" t="s">
        <v>45</v>
      </c>
      <c r="C437" s="28" t="s">
        <v>46</v>
      </c>
      <c r="D437" s="28" t="s">
        <v>1621</v>
      </c>
      <c r="E437" s="70">
        <v>201052396</v>
      </c>
      <c r="F437" s="71" t="s">
        <v>1676</v>
      </c>
      <c r="G437" s="72">
        <v>45716</v>
      </c>
      <c r="H437" s="66">
        <v>108000000</v>
      </c>
      <c r="I437" s="28" t="s">
        <v>49</v>
      </c>
      <c r="J437" s="227">
        <v>16380000</v>
      </c>
      <c r="K437" s="28" t="s">
        <v>1677</v>
      </c>
      <c r="L437" s="213" t="s">
        <v>1012</v>
      </c>
      <c r="M437" s="28" t="s">
        <v>51</v>
      </c>
      <c r="N437" s="28" t="s">
        <v>1678</v>
      </c>
      <c r="O437" s="61" t="s">
        <v>53</v>
      </c>
    </row>
    <row r="438" spans="1:15">
      <c r="A438" s="211">
        <v>435</v>
      </c>
      <c r="B438" s="221" t="s">
        <v>45</v>
      </c>
      <c r="C438" s="28" t="s">
        <v>46</v>
      </c>
      <c r="D438" s="28" t="s">
        <v>1621</v>
      </c>
      <c r="E438" s="70">
        <v>201052396</v>
      </c>
      <c r="F438" s="71" t="s">
        <v>1679</v>
      </c>
      <c r="G438" s="72">
        <v>45716</v>
      </c>
      <c r="H438" s="66">
        <v>108000000</v>
      </c>
      <c r="I438" s="28" t="s">
        <v>49</v>
      </c>
      <c r="J438" s="227">
        <v>15729000</v>
      </c>
      <c r="K438" s="28" t="s">
        <v>1680</v>
      </c>
      <c r="L438" s="213" t="s">
        <v>1012</v>
      </c>
      <c r="M438" s="28" t="s">
        <v>51</v>
      </c>
      <c r="N438" s="28" t="s">
        <v>1681</v>
      </c>
      <c r="O438" s="61" t="s">
        <v>53</v>
      </c>
    </row>
    <row r="439" spans="1:15">
      <c r="A439" s="211">
        <v>436</v>
      </c>
      <c r="B439" s="221" t="s">
        <v>45</v>
      </c>
      <c r="C439" s="28" t="s">
        <v>46</v>
      </c>
      <c r="D439" s="28" t="s">
        <v>1621</v>
      </c>
      <c r="E439" s="70">
        <v>201052396</v>
      </c>
      <c r="F439" s="71" t="s">
        <v>1682</v>
      </c>
      <c r="G439" s="72">
        <v>45716</v>
      </c>
      <c r="H439" s="66">
        <v>180000000</v>
      </c>
      <c r="I439" s="28" t="s">
        <v>49</v>
      </c>
      <c r="J439" s="227">
        <v>27965000</v>
      </c>
      <c r="K439" s="28" t="s">
        <v>1677</v>
      </c>
      <c r="L439" s="213" t="s">
        <v>1012</v>
      </c>
      <c r="M439" s="28" t="s">
        <v>51</v>
      </c>
      <c r="N439" s="28" t="s">
        <v>1683</v>
      </c>
      <c r="O439" s="61" t="s">
        <v>53</v>
      </c>
    </row>
    <row r="440" spans="1:15">
      <c r="A440" s="211">
        <v>437</v>
      </c>
      <c r="B440" s="221" t="s">
        <v>45</v>
      </c>
      <c r="C440" s="28" t="s">
        <v>46</v>
      </c>
      <c r="D440" s="28" t="s">
        <v>1621</v>
      </c>
      <c r="E440" s="70">
        <v>201052396</v>
      </c>
      <c r="F440" s="71" t="s">
        <v>1684</v>
      </c>
      <c r="G440" s="72">
        <v>45716</v>
      </c>
      <c r="H440" s="66">
        <v>180000000</v>
      </c>
      <c r="I440" s="28" t="s">
        <v>49</v>
      </c>
      <c r="J440" s="227">
        <v>29337000</v>
      </c>
      <c r="K440" s="28" t="s">
        <v>1685</v>
      </c>
      <c r="L440" s="213" t="s">
        <v>1012</v>
      </c>
      <c r="M440" s="28" t="s">
        <v>51</v>
      </c>
      <c r="N440" s="28" t="s">
        <v>1686</v>
      </c>
      <c r="O440" s="61" t="s">
        <v>53</v>
      </c>
    </row>
    <row r="441" spans="1:15">
      <c r="A441" s="211">
        <v>438</v>
      </c>
      <c r="B441" s="221" t="s">
        <v>45</v>
      </c>
      <c r="C441" s="28" t="s">
        <v>46</v>
      </c>
      <c r="D441" s="70" t="s">
        <v>1687</v>
      </c>
      <c r="E441" s="70">
        <v>305170355</v>
      </c>
      <c r="F441" s="70">
        <v>3</v>
      </c>
      <c r="G441" s="72">
        <v>45665</v>
      </c>
      <c r="H441" s="66">
        <v>30000000</v>
      </c>
      <c r="I441" s="66" t="s">
        <v>49</v>
      </c>
      <c r="J441" s="66">
        <v>16800000</v>
      </c>
      <c r="K441" s="28" t="s">
        <v>1688</v>
      </c>
      <c r="L441" s="213" t="s">
        <v>609</v>
      </c>
      <c r="M441" s="28" t="s">
        <v>51</v>
      </c>
      <c r="N441" s="28" t="s">
        <v>1689</v>
      </c>
      <c r="O441" s="213" t="s">
        <v>610</v>
      </c>
    </row>
    <row r="442" spans="1:15">
      <c r="A442" s="211">
        <v>439</v>
      </c>
      <c r="B442" s="221" t="s">
        <v>45</v>
      </c>
      <c r="C442" s="28" t="s">
        <v>46</v>
      </c>
      <c r="D442" s="70" t="s">
        <v>1690</v>
      </c>
      <c r="E442" s="70">
        <v>304383716</v>
      </c>
      <c r="F442" s="70">
        <v>4</v>
      </c>
      <c r="G442" s="72">
        <v>45667</v>
      </c>
      <c r="H442" s="66">
        <v>30000000</v>
      </c>
      <c r="I442" s="66" t="s">
        <v>49</v>
      </c>
      <c r="J442" s="66">
        <v>15630000</v>
      </c>
      <c r="K442" s="28" t="s">
        <v>1691</v>
      </c>
      <c r="L442" s="213" t="s">
        <v>609</v>
      </c>
      <c r="M442" s="28" t="s">
        <v>51</v>
      </c>
      <c r="N442" s="28" t="s">
        <v>1689</v>
      </c>
      <c r="O442" s="213" t="s">
        <v>610</v>
      </c>
    </row>
    <row r="443" spans="1:15">
      <c r="A443" s="211">
        <v>440</v>
      </c>
      <c r="B443" s="221" t="s">
        <v>45</v>
      </c>
      <c r="C443" s="28" t="s">
        <v>46</v>
      </c>
      <c r="D443" s="70" t="s">
        <v>1692</v>
      </c>
      <c r="E443" s="70">
        <v>306709908</v>
      </c>
      <c r="F443" s="70">
        <v>14</v>
      </c>
      <c r="G443" s="72">
        <v>45667</v>
      </c>
      <c r="H443" s="66">
        <v>30000000</v>
      </c>
      <c r="I443" s="66" t="s">
        <v>49</v>
      </c>
      <c r="J443" s="66">
        <v>9525000</v>
      </c>
      <c r="K443" s="28" t="s">
        <v>1693</v>
      </c>
      <c r="L443" s="213" t="s">
        <v>609</v>
      </c>
      <c r="M443" s="28" t="s">
        <v>51</v>
      </c>
      <c r="N443" s="28" t="s">
        <v>1689</v>
      </c>
      <c r="O443" s="213" t="s">
        <v>610</v>
      </c>
    </row>
    <row r="444" spans="1:15">
      <c r="A444" s="211">
        <v>441</v>
      </c>
      <c r="B444" s="221" t="s">
        <v>45</v>
      </c>
      <c r="C444" s="28" t="s">
        <v>46</v>
      </c>
      <c r="D444" s="70" t="s">
        <v>1694</v>
      </c>
      <c r="E444" s="70">
        <v>305487158</v>
      </c>
      <c r="F444" s="70">
        <v>38</v>
      </c>
      <c r="G444" s="72">
        <v>45681</v>
      </c>
      <c r="H444" s="66">
        <v>30000000</v>
      </c>
      <c r="I444" s="66" t="s">
        <v>49</v>
      </c>
      <c r="J444" s="66">
        <v>9190000</v>
      </c>
      <c r="K444" s="28" t="s">
        <v>1695</v>
      </c>
      <c r="L444" s="213" t="s">
        <v>609</v>
      </c>
      <c r="M444" s="28" t="s">
        <v>51</v>
      </c>
      <c r="N444" s="28" t="s">
        <v>1689</v>
      </c>
      <c r="O444" s="213" t="s">
        <v>610</v>
      </c>
    </row>
    <row r="445" spans="1:15">
      <c r="A445" s="211">
        <v>442</v>
      </c>
      <c r="B445" s="221" t="s">
        <v>45</v>
      </c>
      <c r="C445" s="28" t="s">
        <v>46</v>
      </c>
      <c r="D445" s="70" t="s">
        <v>1696</v>
      </c>
      <c r="E445" s="70">
        <v>307351516</v>
      </c>
      <c r="F445" s="70" t="s">
        <v>1697</v>
      </c>
      <c r="G445" s="72">
        <v>45671</v>
      </c>
      <c r="H445" s="66">
        <v>30000000</v>
      </c>
      <c r="I445" s="66" t="s">
        <v>49</v>
      </c>
      <c r="J445" s="66">
        <v>18600000</v>
      </c>
      <c r="K445" s="28" t="s">
        <v>1698</v>
      </c>
      <c r="L445" s="213" t="s">
        <v>609</v>
      </c>
      <c r="M445" s="28" t="s">
        <v>51</v>
      </c>
      <c r="N445" s="28" t="s">
        <v>1689</v>
      </c>
      <c r="O445" s="213" t="s">
        <v>610</v>
      </c>
    </row>
    <row r="446" spans="1:15">
      <c r="A446" s="211">
        <v>443</v>
      </c>
      <c r="B446" s="221" t="s">
        <v>45</v>
      </c>
      <c r="C446" s="28" t="s">
        <v>46</v>
      </c>
      <c r="D446" s="70" t="s">
        <v>1699</v>
      </c>
      <c r="E446" s="70">
        <v>204481289</v>
      </c>
      <c r="F446" s="70">
        <v>2</v>
      </c>
      <c r="G446" s="72">
        <v>45667</v>
      </c>
      <c r="H446" s="66">
        <v>30000000</v>
      </c>
      <c r="I446" s="66" t="s">
        <v>49</v>
      </c>
      <c r="J446" s="66">
        <v>0</v>
      </c>
      <c r="K446" s="28" t="s">
        <v>1700</v>
      </c>
      <c r="L446" s="213" t="s">
        <v>609</v>
      </c>
      <c r="M446" s="28" t="s">
        <v>51</v>
      </c>
      <c r="N446" s="28" t="s">
        <v>1689</v>
      </c>
      <c r="O446" s="213" t="s">
        <v>610</v>
      </c>
    </row>
    <row r="447" spans="1:15">
      <c r="A447" s="211">
        <v>444</v>
      </c>
      <c r="B447" s="221" t="s">
        <v>45</v>
      </c>
      <c r="C447" s="28" t="s">
        <v>46</v>
      </c>
      <c r="D447" s="70" t="s">
        <v>1701</v>
      </c>
      <c r="E447" s="70">
        <v>304127257</v>
      </c>
      <c r="F447" s="70">
        <v>2</v>
      </c>
      <c r="G447" s="72">
        <v>45688</v>
      </c>
      <c r="H447" s="66">
        <v>30000000</v>
      </c>
      <c r="I447" s="66" t="s">
        <v>49</v>
      </c>
      <c r="J447" s="66">
        <v>6240000</v>
      </c>
      <c r="K447" s="28" t="s">
        <v>1702</v>
      </c>
      <c r="L447" s="213" t="s">
        <v>609</v>
      </c>
      <c r="M447" s="28" t="s">
        <v>51</v>
      </c>
      <c r="N447" s="28" t="s">
        <v>1689</v>
      </c>
      <c r="O447" s="213" t="s">
        <v>610</v>
      </c>
    </row>
    <row r="448" spans="1:15">
      <c r="A448" s="211">
        <v>445</v>
      </c>
      <c r="B448" s="221" t="s">
        <v>45</v>
      </c>
      <c r="C448" s="28" t="s">
        <v>46</v>
      </c>
      <c r="D448" s="70" t="s">
        <v>1703</v>
      </c>
      <c r="E448" s="70">
        <v>306465524</v>
      </c>
      <c r="F448" s="70">
        <v>5</v>
      </c>
      <c r="G448" s="72">
        <v>45693</v>
      </c>
      <c r="H448" s="66">
        <v>30000000</v>
      </c>
      <c r="I448" s="66" t="s">
        <v>49</v>
      </c>
      <c r="J448" s="66">
        <v>8750000</v>
      </c>
      <c r="K448" s="28" t="s">
        <v>1704</v>
      </c>
      <c r="L448" s="213" t="s">
        <v>609</v>
      </c>
      <c r="M448" s="28" t="s">
        <v>51</v>
      </c>
      <c r="N448" s="28" t="s">
        <v>1689</v>
      </c>
      <c r="O448" s="213" t="s">
        <v>610</v>
      </c>
    </row>
    <row r="449" spans="1:15">
      <c r="A449" s="211">
        <v>446</v>
      </c>
      <c r="B449" s="221" t="s">
        <v>45</v>
      </c>
      <c r="C449" s="28" t="s">
        <v>46</v>
      </c>
      <c r="D449" s="70" t="s">
        <v>1544</v>
      </c>
      <c r="E449" s="70">
        <v>203366731</v>
      </c>
      <c r="F449" s="70">
        <v>1912719521</v>
      </c>
      <c r="G449" s="72">
        <v>45667</v>
      </c>
      <c r="H449" s="66">
        <v>2600000</v>
      </c>
      <c r="I449" s="66" t="s">
        <v>49</v>
      </c>
      <c r="J449" s="66">
        <v>302000</v>
      </c>
      <c r="K449" s="28" t="s">
        <v>1705</v>
      </c>
      <c r="L449" s="213" t="s">
        <v>609</v>
      </c>
      <c r="M449" s="28" t="s">
        <v>51</v>
      </c>
      <c r="N449" s="28" t="s">
        <v>1706</v>
      </c>
      <c r="O449" s="213" t="s">
        <v>610</v>
      </c>
    </row>
    <row r="450" spans="1:15">
      <c r="A450" s="211">
        <v>447</v>
      </c>
      <c r="B450" s="221" t="s">
        <v>45</v>
      </c>
      <c r="C450" s="28" t="s">
        <v>46</v>
      </c>
      <c r="D450" s="70" t="s">
        <v>1544</v>
      </c>
      <c r="E450" s="70">
        <v>203366731</v>
      </c>
      <c r="F450" s="70">
        <v>1941194443</v>
      </c>
      <c r="G450" s="72">
        <v>45667</v>
      </c>
      <c r="H450" s="66">
        <v>16128000</v>
      </c>
      <c r="I450" s="66" t="s">
        <v>49</v>
      </c>
      <c r="J450" s="66">
        <v>2688000</v>
      </c>
      <c r="K450" s="28" t="s">
        <v>1707</v>
      </c>
      <c r="L450" s="213" t="s">
        <v>609</v>
      </c>
      <c r="M450" s="28" t="s">
        <v>51</v>
      </c>
      <c r="N450" s="28" t="s">
        <v>1708</v>
      </c>
      <c r="O450" s="213" t="s">
        <v>610</v>
      </c>
    </row>
    <row r="451" spans="1:15">
      <c r="A451" s="211">
        <v>448</v>
      </c>
      <c r="B451" s="221" t="s">
        <v>45</v>
      </c>
      <c r="C451" s="28" t="s">
        <v>46</v>
      </c>
      <c r="D451" s="70" t="s">
        <v>1544</v>
      </c>
      <c r="E451" s="70">
        <v>203366731</v>
      </c>
      <c r="F451" s="70">
        <v>3658715</v>
      </c>
      <c r="G451" s="72">
        <v>45674</v>
      </c>
      <c r="H451" s="66">
        <v>1800000</v>
      </c>
      <c r="I451" s="66" t="s">
        <v>49</v>
      </c>
      <c r="J451" s="66">
        <v>150000</v>
      </c>
      <c r="K451" s="28" t="s">
        <v>1709</v>
      </c>
      <c r="L451" s="213" t="s">
        <v>609</v>
      </c>
      <c r="M451" s="28" t="s">
        <v>51</v>
      </c>
      <c r="N451" s="28" t="s">
        <v>1706</v>
      </c>
      <c r="O451" s="213" t="s">
        <v>610</v>
      </c>
    </row>
    <row r="452" spans="1:15">
      <c r="A452" s="211">
        <v>449</v>
      </c>
      <c r="B452" s="221" t="s">
        <v>45</v>
      </c>
      <c r="C452" s="28" t="s">
        <v>46</v>
      </c>
      <c r="D452" s="70" t="s">
        <v>1544</v>
      </c>
      <c r="E452" s="70">
        <v>203366731</v>
      </c>
      <c r="F452" s="70">
        <v>4332913</v>
      </c>
      <c r="G452" s="72">
        <v>45674</v>
      </c>
      <c r="H452" s="66">
        <v>5400000</v>
      </c>
      <c r="I452" s="66" t="s">
        <v>49</v>
      </c>
      <c r="J452" s="66">
        <v>665608</v>
      </c>
      <c r="K452" s="28" t="s">
        <v>1710</v>
      </c>
      <c r="L452" s="213" t="s">
        <v>609</v>
      </c>
      <c r="M452" s="28" t="s">
        <v>51</v>
      </c>
      <c r="N452" s="28" t="s">
        <v>1711</v>
      </c>
      <c r="O452" s="213" t="s">
        <v>610</v>
      </c>
    </row>
    <row r="453" spans="1:15">
      <c r="A453" s="211">
        <v>450</v>
      </c>
      <c r="B453" s="221" t="s">
        <v>45</v>
      </c>
      <c r="C453" s="28" t="s">
        <v>46</v>
      </c>
      <c r="D453" s="70" t="s">
        <v>1544</v>
      </c>
      <c r="E453" s="70">
        <v>203366731</v>
      </c>
      <c r="F453" s="70">
        <v>3658410</v>
      </c>
      <c r="G453" s="72">
        <v>45674</v>
      </c>
      <c r="H453" s="66">
        <v>1200000</v>
      </c>
      <c r="I453" s="66" t="s">
        <v>49</v>
      </c>
      <c r="J453" s="66">
        <v>25920</v>
      </c>
      <c r="K453" s="28" t="s">
        <v>1712</v>
      </c>
      <c r="L453" s="213" t="s">
        <v>609</v>
      </c>
      <c r="M453" s="28" t="s">
        <v>51</v>
      </c>
      <c r="N453" s="28" t="s">
        <v>1713</v>
      </c>
      <c r="O453" s="213" t="s">
        <v>610</v>
      </c>
    </row>
    <row r="454" spans="1:15">
      <c r="A454" s="211">
        <v>451</v>
      </c>
      <c r="B454" s="221" t="s">
        <v>45</v>
      </c>
      <c r="C454" s="28" t="s">
        <v>46</v>
      </c>
      <c r="D454" s="70" t="s">
        <v>1544</v>
      </c>
      <c r="E454" s="70">
        <v>203366731</v>
      </c>
      <c r="F454" s="70">
        <v>3659245</v>
      </c>
      <c r="G454" s="72">
        <v>45674</v>
      </c>
      <c r="H454" s="66">
        <v>1440000</v>
      </c>
      <c r="I454" s="66" t="s">
        <v>49</v>
      </c>
      <c r="J454" s="66">
        <v>224254</v>
      </c>
      <c r="K454" s="28" t="s">
        <v>1714</v>
      </c>
      <c r="L454" s="213" t="s">
        <v>609</v>
      </c>
      <c r="M454" s="28" t="s">
        <v>51</v>
      </c>
      <c r="N454" s="28" t="s">
        <v>1715</v>
      </c>
      <c r="O454" s="213" t="s">
        <v>610</v>
      </c>
    </row>
    <row r="455" spans="1:15">
      <c r="A455" s="211">
        <v>452</v>
      </c>
      <c r="B455" s="221" t="s">
        <v>45</v>
      </c>
      <c r="C455" s="28" t="s">
        <v>46</v>
      </c>
      <c r="D455" s="70" t="s">
        <v>1544</v>
      </c>
      <c r="E455" s="70">
        <v>203366731</v>
      </c>
      <c r="F455" s="70" t="s">
        <v>1716</v>
      </c>
      <c r="G455" s="72">
        <v>45674</v>
      </c>
      <c r="H455" s="66">
        <v>1560000</v>
      </c>
      <c r="I455" s="66" t="s">
        <v>49</v>
      </c>
      <c r="J455" s="66">
        <v>84003</v>
      </c>
      <c r="K455" s="28" t="s">
        <v>1717</v>
      </c>
      <c r="L455" s="213" t="s">
        <v>609</v>
      </c>
      <c r="M455" s="28" t="s">
        <v>51</v>
      </c>
      <c r="N455" s="28" t="s">
        <v>1706</v>
      </c>
      <c r="O455" s="213" t="s">
        <v>610</v>
      </c>
    </row>
    <row r="456" spans="1:15">
      <c r="A456" s="211">
        <v>453</v>
      </c>
      <c r="B456" s="221" t="s">
        <v>45</v>
      </c>
      <c r="C456" s="28" t="s">
        <v>46</v>
      </c>
      <c r="D456" s="70" t="s">
        <v>1718</v>
      </c>
      <c r="E456" s="70">
        <v>203366731</v>
      </c>
      <c r="F456" s="70">
        <v>1904621304</v>
      </c>
      <c r="G456" s="72">
        <v>45667</v>
      </c>
      <c r="H456" s="66">
        <v>6912000</v>
      </c>
      <c r="I456" s="66" t="s">
        <v>49</v>
      </c>
      <c r="J456" s="66">
        <v>1153178.57</v>
      </c>
      <c r="K456" s="28" t="s">
        <v>1719</v>
      </c>
      <c r="L456" s="213" t="s">
        <v>609</v>
      </c>
      <c r="M456" s="28" t="s">
        <v>51</v>
      </c>
      <c r="N456" s="28" t="s">
        <v>1720</v>
      </c>
      <c r="O456" s="213" t="s">
        <v>610</v>
      </c>
    </row>
    <row r="457" spans="1:15">
      <c r="A457" s="211">
        <v>454</v>
      </c>
      <c r="B457" s="221" t="s">
        <v>45</v>
      </c>
      <c r="C457" s="28" t="s">
        <v>46</v>
      </c>
      <c r="D457" s="70" t="s">
        <v>1718</v>
      </c>
      <c r="E457" s="70">
        <v>203366731</v>
      </c>
      <c r="F457" s="70">
        <v>1924425552</v>
      </c>
      <c r="G457" s="72">
        <v>45667</v>
      </c>
      <c r="H457" s="66">
        <v>3000000</v>
      </c>
      <c r="I457" s="66" t="s">
        <v>49</v>
      </c>
      <c r="J457" s="66">
        <v>739504.22</v>
      </c>
      <c r="K457" s="28" t="s">
        <v>1721</v>
      </c>
      <c r="L457" s="213" t="s">
        <v>609</v>
      </c>
      <c r="M457" s="28" t="s">
        <v>51</v>
      </c>
      <c r="N457" s="28" t="s">
        <v>1722</v>
      </c>
      <c r="O457" s="213" t="s">
        <v>610</v>
      </c>
    </row>
    <row r="458" spans="1:15">
      <c r="A458" s="211">
        <v>455</v>
      </c>
      <c r="B458" s="221" t="s">
        <v>45</v>
      </c>
      <c r="C458" s="28" t="s">
        <v>46</v>
      </c>
      <c r="D458" s="70" t="s">
        <v>1718</v>
      </c>
      <c r="E458" s="70">
        <v>203366731</v>
      </c>
      <c r="F458" s="70">
        <v>1935596037</v>
      </c>
      <c r="G458" s="72">
        <v>45667</v>
      </c>
      <c r="H458" s="66">
        <v>1488000</v>
      </c>
      <c r="I458" s="66" t="s">
        <v>49</v>
      </c>
      <c r="J458" s="66">
        <v>321032.26</v>
      </c>
      <c r="K458" s="28" t="s">
        <v>1723</v>
      </c>
      <c r="L458" s="213" t="s">
        <v>609</v>
      </c>
      <c r="M458" s="28" t="s">
        <v>51</v>
      </c>
      <c r="N458" s="28" t="s">
        <v>1724</v>
      </c>
      <c r="O458" s="213" t="s">
        <v>610</v>
      </c>
    </row>
    <row r="459" spans="1:15">
      <c r="A459" s="211">
        <v>456</v>
      </c>
      <c r="B459" s="221" t="s">
        <v>45</v>
      </c>
      <c r="C459" s="28" t="s">
        <v>46</v>
      </c>
      <c r="D459" s="70" t="s">
        <v>1718</v>
      </c>
      <c r="E459" s="70">
        <v>203366731</v>
      </c>
      <c r="F459" s="70">
        <v>1944786453</v>
      </c>
      <c r="G459" s="72">
        <v>45701</v>
      </c>
      <c r="H459" s="66">
        <v>3000000</v>
      </c>
      <c r="I459" s="66" t="s">
        <v>49</v>
      </c>
      <c r="J459" s="66">
        <v>250000</v>
      </c>
      <c r="K459" s="28" t="s">
        <v>1725</v>
      </c>
      <c r="L459" s="213" t="s">
        <v>609</v>
      </c>
      <c r="M459" s="28" t="s">
        <v>51</v>
      </c>
      <c r="N459" s="28" t="s">
        <v>1726</v>
      </c>
      <c r="O459" s="213" t="s">
        <v>610</v>
      </c>
    </row>
    <row r="460" spans="1:15">
      <c r="A460" s="211">
        <v>457</v>
      </c>
      <c r="B460" s="221" t="s">
        <v>45</v>
      </c>
      <c r="C460" s="28" t="s">
        <v>46</v>
      </c>
      <c r="D460" s="70" t="s">
        <v>1727</v>
      </c>
      <c r="E460" s="70">
        <v>303020732</v>
      </c>
      <c r="F460" s="70">
        <v>171400495910</v>
      </c>
      <c r="G460" s="72">
        <v>45667</v>
      </c>
      <c r="H460" s="66">
        <v>3648000</v>
      </c>
      <c r="I460" s="66" t="s">
        <v>49</v>
      </c>
      <c r="J460" s="66">
        <v>869930.06</v>
      </c>
      <c r="K460" s="28" t="s">
        <v>1728</v>
      </c>
      <c r="L460" s="213" t="s">
        <v>609</v>
      </c>
      <c r="M460" s="28" t="s">
        <v>51</v>
      </c>
      <c r="N460" s="28" t="s">
        <v>1722</v>
      </c>
      <c r="O460" s="213" t="s">
        <v>610</v>
      </c>
    </row>
    <row r="461" spans="1:15">
      <c r="A461" s="211">
        <v>458</v>
      </c>
      <c r="B461" s="221" t="s">
        <v>45</v>
      </c>
      <c r="C461" s="28" t="s">
        <v>46</v>
      </c>
      <c r="D461" s="70" t="s">
        <v>1727</v>
      </c>
      <c r="E461" s="70">
        <v>303020732</v>
      </c>
      <c r="F461" s="70">
        <v>171401070544</v>
      </c>
      <c r="G461" s="72">
        <v>45667</v>
      </c>
      <c r="H461" s="66">
        <v>5016000</v>
      </c>
      <c r="I461" s="66" t="s">
        <v>49</v>
      </c>
      <c r="J461" s="66">
        <v>833890.5</v>
      </c>
      <c r="K461" s="28" t="s">
        <v>1729</v>
      </c>
      <c r="L461" s="213" t="s">
        <v>609</v>
      </c>
      <c r="M461" s="28" t="s">
        <v>51</v>
      </c>
      <c r="N461" s="28" t="s">
        <v>1724</v>
      </c>
      <c r="O461" s="213" t="s">
        <v>610</v>
      </c>
    </row>
    <row r="462" spans="1:15">
      <c r="A462" s="211">
        <v>459</v>
      </c>
      <c r="B462" s="221" t="s">
        <v>45</v>
      </c>
      <c r="C462" s="28" t="s">
        <v>46</v>
      </c>
      <c r="D462" s="70" t="s">
        <v>1727</v>
      </c>
      <c r="E462" s="70">
        <v>303020732</v>
      </c>
      <c r="F462" s="70">
        <v>171401049475</v>
      </c>
      <c r="G462" s="72">
        <v>45667</v>
      </c>
      <c r="H462" s="66">
        <v>3640000</v>
      </c>
      <c r="I462" s="66" t="s">
        <v>49</v>
      </c>
      <c r="J462" s="66">
        <v>572565.6</v>
      </c>
      <c r="K462" s="28" t="s">
        <v>1730</v>
      </c>
      <c r="L462" s="213" t="s">
        <v>609</v>
      </c>
      <c r="M462" s="28" t="s">
        <v>51</v>
      </c>
      <c r="N462" s="28" t="s">
        <v>1731</v>
      </c>
      <c r="O462" s="213" t="s">
        <v>610</v>
      </c>
    </row>
    <row r="463" spans="1:15">
      <c r="A463" s="211">
        <v>460</v>
      </c>
      <c r="B463" s="221" t="s">
        <v>45</v>
      </c>
      <c r="C463" s="28" t="s">
        <v>46</v>
      </c>
      <c r="D463" s="70" t="s">
        <v>1732</v>
      </c>
      <c r="E463" s="70">
        <v>310273605</v>
      </c>
      <c r="F463" s="70">
        <v>9</v>
      </c>
      <c r="G463" s="72">
        <v>45667</v>
      </c>
      <c r="H463" s="66">
        <v>4704000</v>
      </c>
      <c r="I463" s="66" t="s">
        <v>49</v>
      </c>
      <c r="J463" s="66">
        <v>156800</v>
      </c>
      <c r="K463" s="28" t="s">
        <v>1733</v>
      </c>
      <c r="L463" s="213" t="s">
        <v>609</v>
      </c>
      <c r="M463" s="28" t="s">
        <v>51</v>
      </c>
      <c r="N463" s="28" t="s">
        <v>1734</v>
      </c>
      <c r="O463" s="213" t="s">
        <v>610</v>
      </c>
    </row>
    <row r="464" spans="1:15">
      <c r="A464" s="211">
        <v>461</v>
      </c>
      <c r="B464" s="221" t="s">
        <v>45</v>
      </c>
      <c r="C464" s="28" t="s">
        <v>46</v>
      </c>
      <c r="D464" s="70" t="s">
        <v>1735</v>
      </c>
      <c r="E464" s="70">
        <v>307951402</v>
      </c>
      <c r="F464" s="70">
        <v>105</v>
      </c>
      <c r="G464" s="72">
        <v>45677</v>
      </c>
      <c r="H464" s="66">
        <v>3612000</v>
      </c>
      <c r="I464" s="66" t="s">
        <v>49</v>
      </c>
      <c r="J464" s="66">
        <v>470400</v>
      </c>
      <c r="K464" s="28" t="s">
        <v>1736</v>
      </c>
      <c r="L464" s="213" t="s">
        <v>609</v>
      </c>
      <c r="M464" s="28" t="s">
        <v>51</v>
      </c>
      <c r="N464" s="28" t="s">
        <v>1737</v>
      </c>
      <c r="O464" s="213" t="s">
        <v>610</v>
      </c>
    </row>
    <row r="465" spans="1:15">
      <c r="A465" s="211">
        <v>462</v>
      </c>
      <c r="B465" s="221" t="s">
        <v>45</v>
      </c>
      <c r="C465" s="28" t="s">
        <v>46</v>
      </c>
      <c r="D465" s="70" t="s">
        <v>1738</v>
      </c>
      <c r="E465" s="70">
        <v>304938403</v>
      </c>
      <c r="F465" s="70">
        <v>4</v>
      </c>
      <c r="G465" s="72">
        <v>45677</v>
      </c>
      <c r="H465" s="66">
        <v>3763200</v>
      </c>
      <c r="I465" s="66" t="s">
        <v>49</v>
      </c>
      <c r="J465" s="66">
        <v>0</v>
      </c>
      <c r="K465" s="28" t="s">
        <v>1739</v>
      </c>
      <c r="L465" s="213" t="s">
        <v>609</v>
      </c>
      <c r="M465" s="28" t="s">
        <v>51</v>
      </c>
      <c r="N465" s="28" t="s">
        <v>1740</v>
      </c>
      <c r="O465" s="213" t="s">
        <v>610</v>
      </c>
    </row>
    <row r="466" spans="1:15">
      <c r="A466" s="211">
        <v>463</v>
      </c>
      <c r="B466" s="221" t="s">
        <v>45</v>
      </c>
      <c r="C466" s="28" t="s">
        <v>46</v>
      </c>
      <c r="D466" s="70" t="s">
        <v>1741</v>
      </c>
      <c r="E466" s="70">
        <v>201788904</v>
      </c>
      <c r="F466" s="70" t="s">
        <v>1742</v>
      </c>
      <c r="G466" s="72">
        <v>45667</v>
      </c>
      <c r="H466" s="66">
        <v>2000000</v>
      </c>
      <c r="I466" s="66" t="s">
        <v>49</v>
      </c>
      <c r="J466" s="66">
        <v>1000000</v>
      </c>
      <c r="K466" s="28" t="s">
        <v>1743</v>
      </c>
      <c r="L466" s="213" t="s">
        <v>609</v>
      </c>
      <c r="M466" s="28" t="s">
        <v>51</v>
      </c>
      <c r="N466" s="28" t="s">
        <v>1744</v>
      </c>
      <c r="O466" s="213" t="s">
        <v>610</v>
      </c>
    </row>
    <row r="467" spans="1:15">
      <c r="A467" s="211">
        <v>464</v>
      </c>
      <c r="B467" s="221" t="s">
        <v>45</v>
      </c>
      <c r="C467" s="28" t="s">
        <v>46</v>
      </c>
      <c r="D467" s="70" t="s">
        <v>1745</v>
      </c>
      <c r="E467" s="70">
        <v>40211721900027</v>
      </c>
      <c r="F467" s="70">
        <v>1</v>
      </c>
      <c r="G467" s="72">
        <v>45667</v>
      </c>
      <c r="H467" s="66">
        <v>157500000</v>
      </c>
      <c r="I467" s="66" t="s">
        <v>49</v>
      </c>
      <c r="J467" s="66">
        <v>39375000</v>
      </c>
      <c r="K467" s="28" t="s">
        <v>1746</v>
      </c>
      <c r="L467" s="213" t="s">
        <v>609</v>
      </c>
      <c r="M467" s="28" t="s">
        <v>51</v>
      </c>
      <c r="N467" s="28" t="s">
        <v>1747</v>
      </c>
      <c r="O467" s="213" t="s">
        <v>610</v>
      </c>
    </row>
    <row r="468" spans="1:15">
      <c r="A468" s="211">
        <v>465</v>
      </c>
      <c r="B468" s="221" t="s">
        <v>45</v>
      </c>
      <c r="C468" s="28" t="s">
        <v>46</v>
      </c>
      <c r="D468" s="70" t="s">
        <v>1748</v>
      </c>
      <c r="E468" s="70">
        <v>41502556520023</v>
      </c>
      <c r="F468" s="70">
        <v>2</v>
      </c>
      <c r="G468" s="72">
        <v>45693</v>
      </c>
      <c r="H468" s="36">
        <v>2000000</v>
      </c>
      <c r="I468" s="66" t="s">
        <v>49</v>
      </c>
      <c r="J468" s="66">
        <v>3000000</v>
      </c>
      <c r="K468" s="28" t="s">
        <v>1749</v>
      </c>
      <c r="L468" s="213" t="s">
        <v>609</v>
      </c>
      <c r="M468" s="28" t="s">
        <v>51</v>
      </c>
      <c r="N468" s="28" t="s">
        <v>1750</v>
      </c>
      <c r="O468" s="213" t="s">
        <v>610</v>
      </c>
    </row>
    <row r="469" spans="1:15">
      <c r="A469" s="211">
        <v>466</v>
      </c>
      <c r="B469" s="221" t="s">
        <v>45</v>
      </c>
      <c r="C469" s="28" t="s">
        <v>46</v>
      </c>
      <c r="D469" s="70" t="s">
        <v>1751</v>
      </c>
      <c r="E469" s="70">
        <v>464290474</v>
      </c>
      <c r="F469" s="70">
        <v>1</v>
      </c>
      <c r="G469" s="72">
        <v>45693</v>
      </c>
      <c r="H469" s="36">
        <v>2000000</v>
      </c>
      <c r="I469" s="66" t="s">
        <v>49</v>
      </c>
      <c r="J469" s="66">
        <v>3000000</v>
      </c>
      <c r="K469" s="28" t="s">
        <v>1752</v>
      </c>
      <c r="L469" s="213" t="s">
        <v>609</v>
      </c>
      <c r="M469" s="28" t="s">
        <v>51</v>
      </c>
      <c r="N469" s="28" t="s">
        <v>1750</v>
      </c>
      <c r="O469" s="213" t="s">
        <v>610</v>
      </c>
    </row>
    <row r="470" spans="1:15">
      <c r="A470" s="211">
        <v>467</v>
      </c>
      <c r="B470" s="221" t="s">
        <v>45</v>
      </c>
      <c r="C470" s="28" t="s">
        <v>46</v>
      </c>
      <c r="D470" s="70" t="s">
        <v>1753</v>
      </c>
      <c r="E470" s="70">
        <v>40407631930010</v>
      </c>
      <c r="F470" s="70">
        <v>5</v>
      </c>
      <c r="G470" s="72">
        <v>45677</v>
      </c>
      <c r="H470" s="66">
        <v>18000000</v>
      </c>
      <c r="I470" s="66" t="s">
        <v>49</v>
      </c>
      <c r="J470" s="66">
        <v>3000000</v>
      </c>
      <c r="K470" s="28" t="s">
        <v>1746</v>
      </c>
      <c r="L470" s="213" t="s">
        <v>609</v>
      </c>
      <c r="M470" s="28" t="s">
        <v>51</v>
      </c>
      <c r="N470" s="28" t="s">
        <v>1754</v>
      </c>
      <c r="O470" s="213" t="s">
        <v>610</v>
      </c>
    </row>
    <row r="471" spans="1:15">
      <c r="A471" s="211">
        <v>468</v>
      </c>
      <c r="B471" s="221" t="s">
        <v>45</v>
      </c>
      <c r="C471" s="28" t="s">
        <v>46</v>
      </c>
      <c r="D471" s="70" t="s">
        <v>1755</v>
      </c>
      <c r="E471" s="70">
        <v>306999699</v>
      </c>
      <c r="F471" s="70">
        <v>20</v>
      </c>
      <c r="G471" s="72">
        <v>45677</v>
      </c>
      <c r="H471" s="66">
        <v>9000000</v>
      </c>
      <c r="I471" s="66" t="s">
        <v>49</v>
      </c>
      <c r="J471" s="66">
        <v>750000</v>
      </c>
      <c r="K471" s="28" t="s">
        <v>1756</v>
      </c>
      <c r="L471" s="213" t="s">
        <v>609</v>
      </c>
      <c r="M471" s="28" t="s">
        <v>51</v>
      </c>
      <c r="N471" s="28" t="s">
        <v>1757</v>
      </c>
      <c r="O471" s="213" t="s">
        <v>610</v>
      </c>
    </row>
    <row r="472" spans="1:15">
      <c r="A472" s="211">
        <v>469</v>
      </c>
      <c r="B472" s="221" t="s">
        <v>45</v>
      </c>
      <c r="C472" s="28" t="s">
        <v>46</v>
      </c>
      <c r="D472" s="70" t="s">
        <v>1758</v>
      </c>
      <c r="E472" s="70">
        <v>41310581840018</v>
      </c>
      <c r="F472" s="70">
        <v>8</v>
      </c>
      <c r="G472" s="72">
        <v>45688</v>
      </c>
      <c r="H472" s="66">
        <v>9000000</v>
      </c>
      <c r="I472" s="66" t="s">
        <v>49</v>
      </c>
      <c r="J472" s="66">
        <v>1500000</v>
      </c>
      <c r="K472" s="28" t="s">
        <v>1759</v>
      </c>
      <c r="L472" s="213" t="s">
        <v>609</v>
      </c>
      <c r="M472" s="28" t="s">
        <v>51</v>
      </c>
      <c r="N472" s="28" t="s">
        <v>1760</v>
      </c>
      <c r="O472" s="213" t="s">
        <v>610</v>
      </c>
    </row>
    <row r="473" spans="1:15">
      <c r="A473" s="211">
        <v>470</v>
      </c>
      <c r="B473" s="221" t="s">
        <v>45</v>
      </c>
      <c r="C473" s="28" t="s">
        <v>46</v>
      </c>
      <c r="D473" s="70" t="s">
        <v>1761</v>
      </c>
      <c r="E473" s="70">
        <v>304304076</v>
      </c>
      <c r="F473" s="70">
        <v>7</v>
      </c>
      <c r="G473" s="72">
        <v>45688</v>
      </c>
      <c r="H473" s="66">
        <v>14400000</v>
      </c>
      <c r="I473" s="66" t="s">
        <v>49</v>
      </c>
      <c r="J473" s="66">
        <v>0</v>
      </c>
      <c r="K473" s="28" t="s">
        <v>1762</v>
      </c>
      <c r="L473" s="213" t="s">
        <v>609</v>
      </c>
      <c r="M473" s="28" t="s">
        <v>51</v>
      </c>
      <c r="N473" s="28" t="s">
        <v>1760</v>
      </c>
      <c r="O473" s="213" t="s">
        <v>610</v>
      </c>
    </row>
    <row r="474" spans="1:15">
      <c r="A474" s="211">
        <v>471</v>
      </c>
      <c r="B474" s="221" t="s">
        <v>45</v>
      </c>
      <c r="C474" s="28" t="s">
        <v>46</v>
      </c>
      <c r="D474" s="70" t="s">
        <v>1763</v>
      </c>
      <c r="E474" s="70">
        <v>205632691</v>
      </c>
      <c r="F474" s="70" t="s">
        <v>1764</v>
      </c>
      <c r="G474" s="72">
        <v>45693</v>
      </c>
      <c r="H474" s="66">
        <v>96932000</v>
      </c>
      <c r="I474" s="66" t="s">
        <v>49</v>
      </c>
      <c r="J474" s="66">
        <v>96932000</v>
      </c>
      <c r="K474" s="28" t="s">
        <v>1765</v>
      </c>
      <c r="L474" s="213" t="s">
        <v>609</v>
      </c>
      <c r="M474" s="28" t="s">
        <v>51</v>
      </c>
      <c r="N474" s="28" t="s">
        <v>1766</v>
      </c>
      <c r="O474" s="213" t="s">
        <v>610</v>
      </c>
    </row>
    <row r="475" spans="1:15">
      <c r="A475" s="211">
        <v>472</v>
      </c>
      <c r="B475" s="221" t="s">
        <v>45</v>
      </c>
      <c r="C475" s="28" t="s">
        <v>46</v>
      </c>
      <c r="D475" s="70" t="s">
        <v>1767</v>
      </c>
      <c r="E475" s="70">
        <v>302562296</v>
      </c>
      <c r="F475" s="70">
        <v>1</v>
      </c>
      <c r="G475" s="72">
        <v>45693</v>
      </c>
      <c r="H475" s="66">
        <v>30000000</v>
      </c>
      <c r="I475" s="66" t="s">
        <v>49</v>
      </c>
      <c r="J475" s="227">
        <v>750000</v>
      </c>
      <c r="K475" s="28" t="s">
        <v>1768</v>
      </c>
      <c r="L475" s="213" t="s">
        <v>609</v>
      </c>
      <c r="M475" s="28" t="s">
        <v>51</v>
      </c>
      <c r="N475" s="28" t="s">
        <v>1689</v>
      </c>
      <c r="O475" s="213" t="s">
        <v>610</v>
      </c>
    </row>
    <row r="476" spans="1:15">
      <c r="A476" s="211">
        <v>473</v>
      </c>
      <c r="B476" s="221" t="s">
        <v>45</v>
      </c>
      <c r="C476" s="28" t="s">
        <v>46</v>
      </c>
      <c r="D476" s="70" t="s">
        <v>1769</v>
      </c>
      <c r="E476" s="70">
        <v>300831912</v>
      </c>
      <c r="F476" s="70">
        <v>10</v>
      </c>
      <c r="G476" s="72">
        <v>45695</v>
      </c>
      <c r="H476" s="66">
        <v>30000000</v>
      </c>
      <c r="I476" s="66" t="s">
        <v>49</v>
      </c>
      <c r="J476" s="227">
        <v>3136000</v>
      </c>
      <c r="K476" s="28" t="s">
        <v>1770</v>
      </c>
      <c r="L476" s="213" t="s">
        <v>609</v>
      </c>
      <c r="M476" s="28" t="s">
        <v>51</v>
      </c>
      <c r="N476" s="28" t="s">
        <v>1689</v>
      </c>
      <c r="O476" s="213" t="s">
        <v>610</v>
      </c>
    </row>
    <row r="477" spans="1:15">
      <c r="A477" s="211">
        <v>474</v>
      </c>
      <c r="B477" s="221" t="s">
        <v>45</v>
      </c>
      <c r="C477" s="28" t="s">
        <v>46</v>
      </c>
      <c r="D477" s="70" t="s">
        <v>1771</v>
      </c>
      <c r="E477" s="70">
        <v>31609801830021</v>
      </c>
      <c r="F477" s="70">
        <v>1</v>
      </c>
      <c r="G477" s="72">
        <v>45714</v>
      </c>
      <c r="H477" s="66">
        <v>9000000</v>
      </c>
      <c r="I477" s="66" t="s">
        <v>49</v>
      </c>
      <c r="J477" s="66">
        <v>750000</v>
      </c>
      <c r="K477" s="28" t="s">
        <v>1772</v>
      </c>
      <c r="L477" s="213" t="s">
        <v>609</v>
      </c>
      <c r="M477" s="28" t="s">
        <v>51</v>
      </c>
      <c r="N477" s="28" t="s">
        <v>1773</v>
      </c>
      <c r="O477" s="213" t="s">
        <v>610</v>
      </c>
    </row>
    <row r="478" spans="1:15">
      <c r="A478" s="211">
        <v>475</v>
      </c>
      <c r="B478" s="221" t="s">
        <v>45</v>
      </c>
      <c r="C478" s="28" t="s">
        <v>46</v>
      </c>
      <c r="D478" s="70" t="s">
        <v>1774</v>
      </c>
      <c r="E478" s="70">
        <v>204711903</v>
      </c>
      <c r="F478" s="70">
        <v>1</v>
      </c>
      <c r="G478" s="72">
        <v>45716</v>
      </c>
      <c r="H478" s="66">
        <v>9000000</v>
      </c>
      <c r="I478" s="66" t="s">
        <v>49</v>
      </c>
      <c r="J478" s="66"/>
      <c r="K478" s="28" t="s">
        <v>1775</v>
      </c>
      <c r="L478" s="213" t="s">
        <v>609</v>
      </c>
      <c r="M478" s="28" t="s">
        <v>51</v>
      </c>
      <c r="N478" s="28" t="s">
        <v>1776</v>
      </c>
      <c r="O478" s="213" t="s">
        <v>610</v>
      </c>
    </row>
    <row r="479" spans="1:15">
      <c r="A479" s="211">
        <v>476</v>
      </c>
      <c r="B479" s="221" t="s">
        <v>45</v>
      </c>
      <c r="C479" s="28" t="s">
        <v>46</v>
      </c>
      <c r="D479" s="70" t="s">
        <v>1777</v>
      </c>
      <c r="E479" s="70">
        <v>201467117</v>
      </c>
      <c r="F479" s="70">
        <v>1</v>
      </c>
      <c r="G479" s="72">
        <v>45714</v>
      </c>
      <c r="H479" s="66">
        <v>9000000</v>
      </c>
      <c r="I479" s="66" t="s">
        <v>49</v>
      </c>
      <c r="J479" s="66"/>
      <c r="K479" s="28" t="s">
        <v>1778</v>
      </c>
      <c r="L479" s="213" t="s">
        <v>609</v>
      </c>
      <c r="M479" s="28" t="s">
        <v>51</v>
      </c>
      <c r="N479" s="28" t="s">
        <v>1776</v>
      </c>
      <c r="O479" s="213" t="s">
        <v>610</v>
      </c>
    </row>
    <row r="480" spans="1:15">
      <c r="A480" s="211">
        <v>477</v>
      </c>
      <c r="B480" s="221" t="s">
        <v>45</v>
      </c>
      <c r="C480" s="28" t="s">
        <v>46</v>
      </c>
      <c r="D480" s="70" t="s">
        <v>1779</v>
      </c>
      <c r="E480" s="70">
        <v>310913187</v>
      </c>
      <c r="F480" s="70">
        <v>1</v>
      </c>
      <c r="G480" s="72">
        <v>45715</v>
      </c>
      <c r="H480" s="66">
        <v>4940000</v>
      </c>
      <c r="I480" s="66" t="s">
        <v>49</v>
      </c>
      <c r="J480" s="66">
        <v>4940000</v>
      </c>
      <c r="K480" s="28" t="s">
        <v>1780</v>
      </c>
      <c r="L480" s="213" t="s">
        <v>609</v>
      </c>
      <c r="M480" s="28" t="s">
        <v>51</v>
      </c>
      <c r="N480" s="28" t="s">
        <v>1781</v>
      </c>
      <c r="O480" s="213" t="s">
        <v>610</v>
      </c>
    </row>
    <row r="481" spans="1:15">
      <c r="A481" s="211">
        <v>478</v>
      </c>
      <c r="B481" s="221" t="s">
        <v>45</v>
      </c>
      <c r="C481" s="28" t="s">
        <v>46</v>
      </c>
      <c r="D481" s="70" t="s">
        <v>1782</v>
      </c>
      <c r="E481" s="70">
        <v>306064525</v>
      </c>
      <c r="F481" s="70">
        <v>4</v>
      </c>
      <c r="G481" s="72">
        <v>45734</v>
      </c>
      <c r="H481" s="227">
        <v>3823000</v>
      </c>
      <c r="I481" s="66" t="s">
        <v>49</v>
      </c>
      <c r="J481" s="227">
        <v>3823000</v>
      </c>
      <c r="K481" s="28" t="s">
        <v>1783</v>
      </c>
      <c r="L481" s="213" t="s">
        <v>609</v>
      </c>
      <c r="M481" s="28" t="s">
        <v>51</v>
      </c>
      <c r="N481" s="28" t="s">
        <v>1784</v>
      </c>
      <c r="O481" s="213" t="s">
        <v>610</v>
      </c>
    </row>
    <row r="482" spans="1:15">
      <c r="A482" s="211">
        <v>479</v>
      </c>
      <c r="B482" s="221" t="s">
        <v>45</v>
      </c>
      <c r="C482" s="28" t="s">
        <v>46</v>
      </c>
      <c r="D482" s="70" t="s">
        <v>1785</v>
      </c>
      <c r="E482" s="70">
        <v>309752514</v>
      </c>
      <c r="F482" s="70">
        <v>1</v>
      </c>
      <c r="G482" s="72">
        <v>45715</v>
      </c>
      <c r="H482" s="66">
        <v>17400000</v>
      </c>
      <c r="I482" s="66" t="s">
        <v>49</v>
      </c>
      <c r="J482" s="66">
        <v>17400000</v>
      </c>
      <c r="K482" s="28" t="s">
        <v>1786</v>
      </c>
      <c r="L482" s="213" t="s">
        <v>609</v>
      </c>
      <c r="M482" s="28" t="s">
        <v>51</v>
      </c>
      <c r="N482" s="28" t="s">
        <v>1787</v>
      </c>
      <c r="O482" s="213" t="s">
        <v>610</v>
      </c>
    </row>
    <row r="483" spans="1:15">
      <c r="A483" s="211">
        <v>480</v>
      </c>
      <c r="B483" s="221" t="s">
        <v>45</v>
      </c>
      <c r="C483" s="28" t="s">
        <v>46</v>
      </c>
      <c r="D483" s="70" t="s">
        <v>1785</v>
      </c>
      <c r="E483" s="70">
        <v>309752514</v>
      </c>
      <c r="F483" s="70">
        <v>2</v>
      </c>
      <c r="G483" s="72">
        <v>45715</v>
      </c>
      <c r="H483" s="66">
        <v>8700000</v>
      </c>
      <c r="I483" s="66" t="s">
        <v>49</v>
      </c>
      <c r="J483" s="66">
        <v>8700000</v>
      </c>
      <c r="K483" s="28" t="s">
        <v>1788</v>
      </c>
      <c r="L483" s="213" t="s">
        <v>609</v>
      </c>
      <c r="M483" s="28" t="s">
        <v>51</v>
      </c>
      <c r="N483" s="28" t="s">
        <v>1789</v>
      </c>
      <c r="O483" s="213" t="s">
        <v>610</v>
      </c>
    </row>
    <row r="484" spans="1:15">
      <c r="A484" s="211">
        <v>481</v>
      </c>
      <c r="B484" s="221" t="s">
        <v>45</v>
      </c>
      <c r="C484" s="28" t="s">
        <v>46</v>
      </c>
      <c r="D484" s="228" t="s">
        <v>1790</v>
      </c>
      <c r="E484" s="229">
        <v>577405398</v>
      </c>
      <c r="F484" s="229">
        <v>2928642</v>
      </c>
      <c r="G484" s="224">
        <v>45682</v>
      </c>
      <c r="H484" s="69">
        <v>1782000</v>
      </c>
      <c r="I484" s="69" t="s">
        <v>49</v>
      </c>
      <c r="J484" s="69">
        <v>1782000</v>
      </c>
      <c r="K484" s="221" t="s">
        <v>1791</v>
      </c>
      <c r="L484" s="213" t="s">
        <v>327</v>
      </c>
      <c r="M484" s="28" t="s">
        <v>51</v>
      </c>
      <c r="N484" s="28" t="s">
        <v>1792</v>
      </c>
      <c r="O484" s="61" t="s">
        <v>53</v>
      </c>
    </row>
    <row r="485" spans="1:15">
      <c r="A485" s="211">
        <v>482</v>
      </c>
      <c r="B485" s="221" t="s">
        <v>45</v>
      </c>
      <c r="C485" s="28" t="s">
        <v>46</v>
      </c>
      <c r="D485" s="228" t="s">
        <v>1793</v>
      </c>
      <c r="E485" s="229">
        <v>305024654</v>
      </c>
      <c r="F485" s="229">
        <v>2918918</v>
      </c>
      <c r="G485" s="224">
        <v>45679</v>
      </c>
      <c r="H485" s="69">
        <v>4796000</v>
      </c>
      <c r="I485" s="69" t="s">
        <v>49</v>
      </c>
      <c r="J485" s="69">
        <v>4796000</v>
      </c>
      <c r="K485" s="221" t="s">
        <v>1794</v>
      </c>
      <c r="L485" s="213" t="s">
        <v>327</v>
      </c>
      <c r="M485" s="28" t="s">
        <v>51</v>
      </c>
      <c r="N485" s="229" t="s">
        <v>1795</v>
      </c>
      <c r="O485" s="61" t="s">
        <v>53</v>
      </c>
    </row>
    <row r="486" spans="1:15">
      <c r="A486" s="211">
        <v>483</v>
      </c>
      <c r="B486" s="221" t="s">
        <v>45</v>
      </c>
      <c r="C486" s="28" t="s">
        <v>46</v>
      </c>
      <c r="D486" s="228" t="s">
        <v>1796</v>
      </c>
      <c r="E486" s="229">
        <v>203512185</v>
      </c>
      <c r="F486" s="229">
        <v>2945377</v>
      </c>
      <c r="G486" s="224">
        <v>45690</v>
      </c>
      <c r="H486" s="69">
        <v>422500</v>
      </c>
      <c r="I486" s="69" t="s">
        <v>49</v>
      </c>
      <c r="J486" s="69">
        <v>422500</v>
      </c>
      <c r="K486" s="221" t="s">
        <v>1797</v>
      </c>
      <c r="L486" s="213" t="s">
        <v>327</v>
      </c>
      <c r="M486" s="28" t="s">
        <v>51</v>
      </c>
      <c r="N486" s="229" t="s">
        <v>1798</v>
      </c>
      <c r="O486" s="61" t="s">
        <v>53</v>
      </c>
    </row>
    <row r="487" spans="1:15">
      <c r="A487" s="211">
        <v>484</v>
      </c>
      <c r="B487" s="221" t="s">
        <v>45</v>
      </c>
      <c r="C487" s="28" t="s">
        <v>46</v>
      </c>
      <c r="D487" s="228" t="s">
        <v>1799</v>
      </c>
      <c r="E487" s="229">
        <v>43009852320017</v>
      </c>
      <c r="F487" s="229">
        <v>3005426</v>
      </c>
      <c r="G487" s="224">
        <v>45711</v>
      </c>
      <c r="H487" s="69">
        <v>2400000</v>
      </c>
      <c r="I487" s="69" t="s">
        <v>49</v>
      </c>
      <c r="J487" s="69">
        <v>2400000</v>
      </c>
      <c r="K487" s="221" t="s">
        <v>1800</v>
      </c>
      <c r="L487" s="213" t="s">
        <v>327</v>
      </c>
      <c r="M487" s="28" t="s">
        <v>51</v>
      </c>
      <c r="N487" s="229" t="s">
        <v>1801</v>
      </c>
      <c r="O487" s="61" t="s">
        <v>53</v>
      </c>
    </row>
    <row r="488" spans="1:15">
      <c r="A488" s="211">
        <v>485</v>
      </c>
      <c r="B488" s="221" t="s">
        <v>45</v>
      </c>
      <c r="C488" s="28" t="s">
        <v>46</v>
      </c>
      <c r="D488" s="228" t="s">
        <v>1802</v>
      </c>
      <c r="E488" s="229">
        <v>308746140</v>
      </c>
      <c r="F488" s="229">
        <v>3005442</v>
      </c>
      <c r="G488" s="224">
        <v>45711</v>
      </c>
      <c r="H488" s="69">
        <v>280000</v>
      </c>
      <c r="I488" s="69" t="s">
        <v>49</v>
      </c>
      <c r="J488" s="69">
        <v>280000</v>
      </c>
      <c r="K488" s="221" t="s">
        <v>1803</v>
      </c>
      <c r="L488" s="213" t="s">
        <v>327</v>
      </c>
      <c r="M488" s="28" t="s">
        <v>51</v>
      </c>
      <c r="N488" s="229" t="s">
        <v>1804</v>
      </c>
      <c r="O488" s="61" t="s">
        <v>53</v>
      </c>
    </row>
    <row r="489" spans="1:15">
      <c r="A489" s="211">
        <v>486</v>
      </c>
      <c r="B489" s="221" t="s">
        <v>45</v>
      </c>
      <c r="C489" s="28" t="s">
        <v>46</v>
      </c>
      <c r="D489" s="228" t="s">
        <v>1805</v>
      </c>
      <c r="E489" s="229">
        <v>52402026430015</v>
      </c>
      <c r="F489" s="229">
        <v>3005450</v>
      </c>
      <c r="G489" s="224">
        <v>45711</v>
      </c>
      <c r="H489" s="69">
        <v>1000000</v>
      </c>
      <c r="I489" s="69" t="s">
        <v>49</v>
      </c>
      <c r="J489" s="69">
        <v>1000000</v>
      </c>
      <c r="K489" s="221" t="s">
        <v>1806</v>
      </c>
      <c r="L489" s="213" t="s">
        <v>327</v>
      </c>
      <c r="M489" s="28" t="s">
        <v>51</v>
      </c>
      <c r="N489" s="229" t="s">
        <v>1807</v>
      </c>
      <c r="O489" s="61" t="s">
        <v>53</v>
      </c>
    </row>
    <row r="490" spans="1:15">
      <c r="A490" s="211">
        <v>487</v>
      </c>
      <c r="B490" s="221" t="s">
        <v>45</v>
      </c>
      <c r="C490" s="28" t="s">
        <v>46</v>
      </c>
      <c r="D490" s="228" t="s">
        <v>1808</v>
      </c>
      <c r="E490" s="229">
        <v>41610932580049</v>
      </c>
      <c r="F490" s="229">
        <v>3005457</v>
      </c>
      <c r="G490" s="224">
        <v>45711</v>
      </c>
      <c r="H490" s="69">
        <v>1770000</v>
      </c>
      <c r="I490" s="69" t="s">
        <v>49</v>
      </c>
      <c r="J490" s="69">
        <v>1770000</v>
      </c>
      <c r="K490" s="221" t="s">
        <v>1809</v>
      </c>
      <c r="L490" s="213" t="s">
        <v>327</v>
      </c>
      <c r="M490" s="28" t="s">
        <v>51</v>
      </c>
      <c r="N490" s="229" t="s">
        <v>1810</v>
      </c>
      <c r="O490" s="61" t="s">
        <v>53</v>
      </c>
    </row>
    <row r="491" spans="1:15">
      <c r="A491" s="211">
        <v>488</v>
      </c>
      <c r="B491" s="221" t="s">
        <v>45</v>
      </c>
      <c r="C491" s="28" t="s">
        <v>46</v>
      </c>
      <c r="D491" s="228" t="s">
        <v>73</v>
      </c>
      <c r="E491" s="229">
        <v>305457130</v>
      </c>
      <c r="F491" s="229">
        <v>2997383</v>
      </c>
      <c r="G491" s="224">
        <v>45708</v>
      </c>
      <c r="H491" s="69">
        <v>2440000</v>
      </c>
      <c r="I491" s="69" t="s">
        <v>49</v>
      </c>
      <c r="J491" s="69">
        <v>2440000</v>
      </c>
      <c r="K491" s="221" t="s">
        <v>1811</v>
      </c>
      <c r="L491" s="213" t="s">
        <v>327</v>
      </c>
      <c r="M491" s="28" t="s">
        <v>51</v>
      </c>
      <c r="N491" s="229" t="s">
        <v>1812</v>
      </c>
      <c r="O491" s="61" t="s">
        <v>53</v>
      </c>
    </row>
    <row r="492" spans="1:15">
      <c r="A492" s="211">
        <v>489</v>
      </c>
      <c r="B492" s="221" t="s">
        <v>45</v>
      </c>
      <c r="C492" s="28" t="s">
        <v>46</v>
      </c>
      <c r="D492" s="228" t="s">
        <v>61</v>
      </c>
      <c r="E492" s="81">
        <v>303055063</v>
      </c>
      <c r="F492" s="81">
        <v>3005443</v>
      </c>
      <c r="G492" s="224">
        <v>45711</v>
      </c>
      <c r="H492" s="69">
        <v>2592240</v>
      </c>
      <c r="I492" s="69" t="s">
        <v>49</v>
      </c>
      <c r="J492" s="69">
        <v>2592240</v>
      </c>
      <c r="K492" s="221" t="s">
        <v>1813</v>
      </c>
      <c r="L492" s="213" t="s">
        <v>327</v>
      </c>
      <c r="M492" s="28" t="s">
        <v>51</v>
      </c>
      <c r="N492" s="230" t="s">
        <v>1814</v>
      </c>
      <c r="O492" s="61" t="s">
        <v>53</v>
      </c>
    </row>
    <row r="493" spans="1:15">
      <c r="A493" s="211">
        <v>490</v>
      </c>
      <c r="B493" s="221" t="s">
        <v>45</v>
      </c>
      <c r="C493" s="28" t="s">
        <v>46</v>
      </c>
      <c r="D493" s="228" t="s">
        <v>1815</v>
      </c>
      <c r="E493" s="81">
        <v>308379194</v>
      </c>
      <c r="F493" s="81">
        <v>3013349</v>
      </c>
      <c r="G493" s="224">
        <v>45714</v>
      </c>
      <c r="H493" s="69">
        <v>850000</v>
      </c>
      <c r="I493" s="69" t="s">
        <v>49</v>
      </c>
      <c r="J493" s="69">
        <v>850000</v>
      </c>
      <c r="K493" s="221" t="s">
        <v>1816</v>
      </c>
      <c r="L493" s="213" t="s">
        <v>327</v>
      </c>
      <c r="M493" s="28" t="s">
        <v>51</v>
      </c>
      <c r="N493" s="230" t="s">
        <v>1817</v>
      </c>
      <c r="O493" s="61" t="s">
        <v>53</v>
      </c>
    </row>
    <row r="494" spans="1:15">
      <c r="A494" s="211">
        <v>491</v>
      </c>
      <c r="B494" s="221" t="s">
        <v>45</v>
      </c>
      <c r="C494" s="28" t="s">
        <v>46</v>
      </c>
      <c r="D494" s="228" t="s">
        <v>1818</v>
      </c>
      <c r="E494" s="81">
        <v>309961239</v>
      </c>
      <c r="F494" s="81">
        <v>3019502</v>
      </c>
      <c r="G494" s="224">
        <v>45716</v>
      </c>
      <c r="H494" s="69">
        <v>1320000</v>
      </c>
      <c r="I494" s="69" t="s">
        <v>49</v>
      </c>
      <c r="J494" s="69">
        <v>1320000</v>
      </c>
      <c r="K494" s="221" t="s">
        <v>1819</v>
      </c>
      <c r="L494" s="213" t="s">
        <v>327</v>
      </c>
      <c r="M494" s="28" t="s">
        <v>51</v>
      </c>
      <c r="N494" s="230" t="s">
        <v>1820</v>
      </c>
      <c r="O494" s="61" t="s">
        <v>53</v>
      </c>
    </row>
    <row r="495" spans="1:15">
      <c r="A495" s="211">
        <v>492</v>
      </c>
      <c r="B495" s="221" t="s">
        <v>45</v>
      </c>
      <c r="C495" s="28" t="s">
        <v>46</v>
      </c>
      <c r="D495" s="228" t="s">
        <v>1821</v>
      </c>
      <c r="E495" s="81" t="s">
        <v>1822</v>
      </c>
      <c r="F495" s="81" t="s">
        <v>1823</v>
      </c>
      <c r="G495" s="224">
        <v>45722</v>
      </c>
      <c r="H495" s="69">
        <v>1559111</v>
      </c>
      <c r="I495" s="69" t="s">
        <v>49</v>
      </c>
      <c r="J495" s="69">
        <v>1559111</v>
      </c>
      <c r="K495" s="221" t="s">
        <v>1824</v>
      </c>
      <c r="L495" s="213" t="s">
        <v>327</v>
      </c>
      <c r="M495" s="28" t="s">
        <v>51</v>
      </c>
      <c r="N495" s="230" t="s">
        <v>1825</v>
      </c>
      <c r="O495" s="61" t="s">
        <v>53</v>
      </c>
    </row>
    <row r="496" spans="1:15">
      <c r="A496" s="211">
        <v>493</v>
      </c>
      <c r="B496" s="221" t="s">
        <v>45</v>
      </c>
      <c r="C496" s="28" t="s">
        <v>46</v>
      </c>
      <c r="D496" s="81" t="s">
        <v>1826</v>
      </c>
      <c r="E496" s="81" t="s">
        <v>1827</v>
      </c>
      <c r="F496" s="81" t="s">
        <v>1828</v>
      </c>
      <c r="G496" s="224">
        <v>45728</v>
      </c>
      <c r="H496" s="69">
        <v>1880000</v>
      </c>
      <c r="I496" s="69" t="s">
        <v>49</v>
      </c>
      <c r="J496" s="69">
        <v>1880000</v>
      </c>
      <c r="K496" s="221" t="s">
        <v>1829</v>
      </c>
      <c r="L496" s="213" t="s">
        <v>327</v>
      </c>
      <c r="M496" s="28" t="s">
        <v>51</v>
      </c>
      <c r="N496" s="229" t="s">
        <v>1830</v>
      </c>
      <c r="O496" s="61" t="s">
        <v>53</v>
      </c>
    </row>
    <row r="497" spans="1:15">
      <c r="A497" s="211">
        <v>494</v>
      </c>
      <c r="B497" s="221" t="s">
        <v>45</v>
      </c>
      <c r="C497" s="28" t="s">
        <v>46</v>
      </c>
      <c r="D497" s="81" t="s">
        <v>1821</v>
      </c>
      <c r="E497" s="81" t="s">
        <v>1822</v>
      </c>
      <c r="F497" s="81" t="s">
        <v>1831</v>
      </c>
      <c r="G497" s="224">
        <v>45728</v>
      </c>
      <c r="H497" s="69">
        <v>2204444</v>
      </c>
      <c r="I497" s="69" t="s">
        <v>49</v>
      </c>
      <c r="J497" s="69">
        <v>2204444</v>
      </c>
      <c r="K497" s="221" t="s">
        <v>1832</v>
      </c>
      <c r="L497" s="213" t="s">
        <v>327</v>
      </c>
      <c r="M497" s="28" t="s">
        <v>51</v>
      </c>
      <c r="N497" s="230" t="s">
        <v>1833</v>
      </c>
      <c r="O497" s="61" t="s">
        <v>53</v>
      </c>
    </row>
    <row r="498" spans="1:15">
      <c r="A498" s="211">
        <v>495</v>
      </c>
      <c r="B498" s="221" t="s">
        <v>45</v>
      </c>
      <c r="C498" s="28" t="s">
        <v>46</v>
      </c>
      <c r="D498" s="81" t="s">
        <v>1834</v>
      </c>
      <c r="E498" s="81" t="s">
        <v>1835</v>
      </c>
      <c r="F498" s="81" t="s">
        <v>1836</v>
      </c>
      <c r="G498" s="224">
        <v>45728</v>
      </c>
      <c r="H498" s="69">
        <v>119200</v>
      </c>
      <c r="I498" s="69" t="s">
        <v>49</v>
      </c>
      <c r="J498" s="69">
        <v>119200</v>
      </c>
      <c r="K498" s="221" t="s">
        <v>1837</v>
      </c>
      <c r="L498" s="213" t="s">
        <v>327</v>
      </c>
      <c r="M498" s="28" t="s">
        <v>51</v>
      </c>
      <c r="N498" s="81" t="s">
        <v>1838</v>
      </c>
      <c r="O498" s="61" t="s">
        <v>53</v>
      </c>
    </row>
    <row r="499" spans="1:15">
      <c r="A499" s="211">
        <v>496</v>
      </c>
      <c r="B499" s="221" t="s">
        <v>45</v>
      </c>
      <c r="C499" s="28" t="s">
        <v>46</v>
      </c>
      <c r="D499" s="81" t="s">
        <v>1839</v>
      </c>
      <c r="E499" s="81" t="s">
        <v>1840</v>
      </c>
      <c r="F499" s="81" t="s">
        <v>1841</v>
      </c>
      <c r="G499" s="224">
        <v>45728</v>
      </c>
      <c r="H499" s="69">
        <v>1712000</v>
      </c>
      <c r="I499" s="69" t="s">
        <v>49</v>
      </c>
      <c r="J499" s="69">
        <v>1712000</v>
      </c>
      <c r="K499" s="221" t="s">
        <v>1842</v>
      </c>
      <c r="L499" s="213" t="s">
        <v>327</v>
      </c>
      <c r="M499" s="28" t="s">
        <v>51</v>
      </c>
      <c r="N499" s="81" t="s">
        <v>1843</v>
      </c>
      <c r="O499" s="61" t="s">
        <v>53</v>
      </c>
    </row>
    <row r="500" spans="1:15">
      <c r="A500" s="211">
        <v>497</v>
      </c>
      <c r="B500" s="221" t="s">
        <v>45</v>
      </c>
      <c r="C500" s="28" t="s">
        <v>46</v>
      </c>
      <c r="D500" s="81" t="s">
        <v>59</v>
      </c>
      <c r="E500" s="81" t="s">
        <v>131</v>
      </c>
      <c r="F500" s="81" t="s">
        <v>1844</v>
      </c>
      <c r="G500" s="224">
        <v>45734</v>
      </c>
      <c r="H500" s="69">
        <v>1610000</v>
      </c>
      <c r="I500" s="69" t="s">
        <v>49</v>
      </c>
      <c r="J500" s="69">
        <v>1610000</v>
      </c>
      <c r="K500" s="221" t="s">
        <v>1845</v>
      </c>
      <c r="L500" s="213" t="s">
        <v>327</v>
      </c>
      <c r="M500" s="28" t="s">
        <v>51</v>
      </c>
      <c r="N500" s="81" t="s">
        <v>1846</v>
      </c>
      <c r="O500" s="61" t="s">
        <v>53</v>
      </c>
    </row>
    <row r="501" spans="1:15">
      <c r="A501" s="211">
        <v>498</v>
      </c>
      <c r="B501" s="221" t="s">
        <v>45</v>
      </c>
      <c r="C501" s="28" t="s">
        <v>46</v>
      </c>
      <c r="D501" s="81" t="s">
        <v>1847</v>
      </c>
      <c r="E501" s="81">
        <v>311541928</v>
      </c>
      <c r="F501" s="81">
        <v>3078379</v>
      </c>
      <c r="G501" s="224">
        <v>45740</v>
      </c>
      <c r="H501" s="69">
        <v>1440000</v>
      </c>
      <c r="I501" s="69" t="s">
        <v>49</v>
      </c>
      <c r="J501" s="69">
        <v>1440000</v>
      </c>
      <c r="K501" s="221" t="s">
        <v>1848</v>
      </c>
      <c r="L501" s="213" t="s">
        <v>327</v>
      </c>
      <c r="M501" s="28" t="s">
        <v>51</v>
      </c>
      <c r="N501" s="81" t="s">
        <v>1849</v>
      </c>
      <c r="O501" s="61" t="s">
        <v>53</v>
      </c>
    </row>
    <row r="502" spans="1:15">
      <c r="A502" s="211">
        <v>499</v>
      </c>
      <c r="B502" s="221" t="s">
        <v>45</v>
      </c>
      <c r="C502" s="28" t="s">
        <v>46</v>
      </c>
      <c r="D502" s="81" t="s">
        <v>1850</v>
      </c>
      <c r="E502" s="81">
        <v>30207840360029</v>
      </c>
      <c r="F502" s="81">
        <v>3078380</v>
      </c>
      <c r="G502" s="224">
        <v>45740</v>
      </c>
      <c r="H502" s="69">
        <v>2275000</v>
      </c>
      <c r="I502" s="69" t="s">
        <v>49</v>
      </c>
      <c r="J502" s="69">
        <v>2275000</v>
      </c>
      <c r="K502" s="221" t="s">
        <v>1851</v>
      </c>
      <c r="L502" s="213" t="s">
        <v>327</v>
      </c>
      <c r="M502" s="28" t="s">
        <v>51</v>
      </c>
      <c r="N502" s="81" t="s">
        <v>1852</v>
      </c>
      <c r="O502" s="61" t="s">
        <v>53</v>
      </c>
    </row>
    <row r="503" spans="1:15">
      <c r="A503" s="211">
        <v>500</v>
      </c>
      <c r="B503" s="221" t="s">
        <v>45</v>
      </c>
      <c r="C503" s="28" t="s">
        <v>46</v>
      </c>
      <c r="D503" s="81" t="s">
        <v>1853</v>
      </c>
      <c r="E503" s="81">
        <v>306856425</v>
      </c>
      <c r="F503" s="81">
        <v>3091869</v>
      </c>
      <c r="G503" s="224">
        <v>45743</v>
      </c>
      <c r="H503" s="69">
        <v>1499970</v>
      </c>
      <c r="I503" s="69" t="s">
        <v>49</v>
      </c>
      <c r="J503" s="69">
        <v>1499970</v>
      </c>
      <c r="K503" s="221" t="s">
        <v>1854</v>
      </c>
      <c r="L503" s="213" t="s">
        <v>327</v>
      </c>
      <c r="M503" s="28" t="s">
        <v>51</v>
      </c>
      <c r="N503" s="81" t="s">
        <v>1855</v>
      </c>
      <c r="O503" s="61" t="s">
        <v>53</v>
      </c>
    </row>
    <row r="504" spans="1:15">
      <c r="A504" s="211">
        <v>501</v>
      </c>
      <c r="B504" s="221" t="s">
        <v>45</v>
      </c>
      <c r="C504" s="28" t="s">
        <v>46</v>
      </c>
      <c r="D504" s="228" t="s">
        <v>1856</v>
      </c>
      <c r="E504" s="229">
        <v>304505578</v>
      </c>
      <c r="F504" s="229">
        <v>2899650</v>
      </c>
      <c r="G504" s="224">
        <v>45667</v>
      </c>
      <c r="H504" s="69">
        <v>1008000</v>
      </c>
      <c r="I504" s="69" t="s">
        <v>49</v>
      </c>
      <c r="J504" s="69">
        <v>1008000</v>
      </c>
      <c r="K504" s="221" t="s">
        <v>1857</v>
      </c>
      <c r="L504" s="28" t="s">
        <v>50</v>
      </c>
      <c r="M504" s="28" t="s">
        <v>51</v>
      </c>
      <c r="N504" s="28" t="s">
        <v>1858</v>
      </c>
      <c r="O504" s="61" t="s">
        <v>53</v>
      </c>
    </row>
    <row r="505" spans="1:15">
      <c r="A505" s="211">
        <v>502</v>
      </c>
      <c r="B505" s="221" t="s">
        <v>45</v>
      </c>
      <c r="C505" s="28" t="s">
        <v>46</v>
      </c>
      <c r="D505" s="228" t="s">
        <v>1856</v>
      </c>
      <c r="E505" s="229">
        <v>304505578</v>
      </c>
      <c r="F505" s="229">
        <v>2908272</v>
      </c>
      <c r="G505" s="224">
        <v>45673</v>
      </c>
      <c r="H505" s="69">
        <v>8500000</v>
      </c>
      <c r="I505" s="69" t="s">
        <v>49</v>
      </c>
      <c r="J505" s="69">
        <v>8500000</v>
      </c>
      <c r="K505" s="221" t="s">
        <v>1859</v>
      </c>
      <c r="L505" s="28" t="s">
        <v>50</v>
      </c>
      <c r="M505" s="28" t="s">
        <v>51</v>
      </c>
      <c r="N505" s="28" t="s">
        <v>1860</v>
      </c>
      <c r="O505" s="61" t="s">
        <v>53</v>
      </c>
    </row>
    <row r="506" spans="1:15">
      <c r="A506" s="211">
        <v>503</v>
      </c>
      <c r="B506" s="221" t="s">
        <v>45</v>
      </c>
      <c r="C506" s="28" t="s">
        <v>46</v>
      </c>
      <c r="D506" s="228" t="s">
        <v>1861</v>
      </c>
      <c r="E506" s="229">
        <v>204267743</v>
      </c>
      <c r="F506" s="229">
        <v>2896293</v>
      </c>
      <c r="G506" s="224">
        <v>45666</v>
      </c>
      <c r="H506" s="69">
        <v>2780000</v>
      </c>
      <c r="I506" s="69" t="s">
        <v>49</v>
      </c>
      <c r="J506" s="69">
        <v>2780000</v>
      </c>
      <c r="K506" s="221" t="s">
        <v>1862</v>
      </c>
      <c r="L506" s="28" t="s">
        <v>50</v>
      </c>
      <c r="M506" s="28" t="s">
        <v>51</v>
      </c>
      <c r="N506" s="229" t="s">
        <v>1863</v>
      </c>
      <c r="O506" s="61" t="s">
        <v>53</v>
      </c>
    </row>
    <row r="507" spans="1:15">
      <c r="A507" s="211">
        <v>504</v>
      </c>
      <c r="B507" s="221" t="s">
        <v>45</v>
      </c>
      <c r="C507" s="28" t="s">
        <v>46</v>
      </c>
      <c r="D507" s="228" t="s">
        <v>1864</v>
      </c>
      <c r="E507" s="229">
        <v>204452102</v>
      </c>
      <c r="F507" s="229">
        <v>2944616</v>
      </c>
      <c r="G507" s="224">
        <v>45689</v>
      </c>
      <c r="H507" s="69">
        <v>599999.99</v>
      </c>
      <c r="I507" s="69" t="s">
        <v>49</v>
      </c>
      <c r="J507" s="69">
        <v>599999.99</v>
      </c>
      <c r="K507" s="221" t="s">
        <v>1865</v>
      </c>
      <c r="L507" s="28" t="s">
        <v>50</v>
      </c>
      <c r="M507" s="28" t="s">
        <v>51</v>
      </c>
      <c r="N507" s="28" t="s">
        <v>1866</v>
      </c>
      <c r="O507" s="61" t="s">
        <v>53</v>
      </c>
    </row>
    <row r="508" spans="1:15">
      <c r="A508" s="211">
        <v>505</v>
      </c>
      <c r="B508" s="221" t="s">
        <v>45</v>
      </c>
      <c r="C508" s="28" t="s">
        <v>46</v>
      </c>
      <c r="D508" s="228" t="s">
        <v>1864</v>
      </c>
      <c r="E508" s="229">
        <v>204452102</v>
      </c>
      <c r="F508" s="229">
        <v>2984934</v>
      </c>
      <c r="G508" s="224">
        <v>45703</v>
      </c>
      <c r="H508" s="69">
        <v>2000000</v>
      </c>
      <c r="I508" s="69" t="s">
        <v>49</v>
      </c>
      <c r="J508" s="69">
        <v>2000000</v>
      </c>
      <c r="K508" s="221" t="s">
        <v>1867</v>
      </c>
      <c r="L508" s="28" t="s">
        <v>50</v>
      </c>
      <c r="M508" s="28" t="s">
        <v>51</v>
      </c>
      <c r="N508" s="28" t="s">
        <v>1868</v>
      </c>
      <c r="O508" s="61" t="s">
        <v>53</v>
      </c>
    </row>
    <row r="509" spans="1:15">
      <c r="A509" s="211">
        <v>506</v>
      </c>
      <c r="B509" s="221" t="s">
        <v>45</v>
      </c>
      <c r="C509" s="28" t="s">
        <v>46</v>
      </c>
      <c r="D509" s="228" t="s">
        <v>1869</v>
      </c>
      <c r="E509" s="229">
        <v>203512185</v>
      </c>
      <c r="F509" s="229">
        <v>2945415</v>
      </c>
      <c r="G509" s="224">
        <v>45690</v>
      </c>
      <c r="H509" s="69">
        <v>891000</v>
      </c>
      <c r="I509" s="69" t="s">
        <v>49</v>
      </c>
      <c r="J509" s="69">
        <v>891000</v>
      </c>
      <c r="K509" s="221" t="s">
        <v>1870</v>
      </c>
      <c r="L509" s="28" t="s">
        <v>50</v>
      </c>
      <c r="M509" s="28" t="s">
        <v>51</v>
      </c>
      <c r="N509" s="28" t="s">
        <v>1871</v>
      </c>
      <c r="O509" s="61" t="s">
        <v>53</v>
      </c>
    </row>
    <row r="510" spans="1:15">
      <c r="A510" s="211">
        <v>507</v>
      </c>
      <c r="B510" s="221" t="s">
        <v>45</v>
      </c>
      <c r="C510" s="28" t="s">
        <v>46</v>
      </c>
      <c r="D510" s="228" t="s">
        <v>1872</v>
      </c>
      <c r="E510" s="229">
        <v>311031629</v>
      </c>
      <c r="F510" s="229">
        <v>2971886</v>
      </c>
      <c r="G510" s="224">
        <v>45700</v>
      </c>
      <c r="H510" s="69">
        <v>2752000</v>
      </c>
      <c r="I510" s="69" t="s">
        <v>49</v>
      </c>
      <c r="J510" s="69">
        <v>2752000</v>
      </c>
      <c r="K510" s="221" t="s">
        <v>1873</v>
      </c>
      <c r="L510" s="28" t="s">
        <v>50</v>
      </c>
      <c r="M510" s="28" t="s">
        <v>51</v>
      </c>
      <c r="N510" s="28" t="s">
        <v>1874</v>
      </c>
      <c r="O510" s="61" t="s">
        <v>53</v>
      </c>
    </row>
    <row r="511" spans="1:15">
      <c r="A511" s="211">
        <v>508</v>
      </c>
      <c r="B511" s="221" t="s">
        <v>45</v>
      </c>
      <c r="C511" s="28" t="s">
        <v>46</v>
      </c>
      <c r="D511" s="228" t="s">
        <v>1872</v>
      </c>
      <c r="E511" s="229">
        <v>311031629</v>
      </c>
      <c r="F511" s="229">
        <v>2997399</v>
      </c>
      <c r="G511" s="224">
        <v>45708</v>
      </c>
      <c r="H511" s="69">
        <v>696000</v>
      </c>
      <c r="I511" s="69" t="s">
        <v>49</v>
      </c>
      <c r="J511" s="69">
        <v>696000</v>
      </c>
      <c r="K511" s="221" t="s">
        <v>1875</v>
      </c>
      <c r="L511" s="28" t="s">
        <v>50</v>
      </c>
      <c r="M511" s="28" t="s">
        <v>51</v>
      </c>
      <c r="N511" s="28" t="s">
        <v>1876</v>
      </c>
      <c r="O511" s="61" t="s">
        <v>53</v>
      </c>
    </row>
    <row r="512" spans="1:15">
      <c r="A512" s="211">
        <v>509</v>
      </c>
      <c r="B512" s="221" t="s">
        <v>45</v>
      </c>
      <c r="C512" s="28" t="s">
        <v>46</v>
      </c>
      <c r="D512" s="228" t="s">
        <v>1877</v>
      </c>
      <c r="E512" s="229">
        <v>309961239</v>
      </c>
      <c r="F512" s="229">
        <v>3005465</v>
      </c>
      <c r="G512" s="224">
        <v>45711</v>
      </c>
      <c r="H512" s="69">
        <v>6160000</v>
      </c>
      <c r="I512" s="69" t="s">
        <v>49</v>
      </c>
      <c r="J512" s="69">
        <v>6160000</v>
      </c>
      <c r="K512" s="221" t="s">
        <v>1878</v>
      </c>
      <c r="L512" s="28" t="s">
        <v>50</v>
      </c>
      <c r="M512" s="28" t="s">
        <v>51</v>
      </c>
      <c r="N512" s="229" t="s">
        <v>1879</v>
      </c>
      <c r="O512" s="61" t="s">
        <v>53</v>
      </c>
    </row>
    <row r="513" spans="1:15">
      <c r="A513" s="211">
        <v>510</v>
      </c>
      <c r="B513" s="221" t="s">
        <v>45</v>
      </c>
      <c r="C513" s="28" t="s">
        <v>46</v>
      </c>
      <c r="D513" s="228" t="s">
        <v>1880</v>
      </c>
      <c r="E513" s="229">
        <v>205228932</v>
      </c>
      <c r="F513" s="229">
        <v>2985231</v>
      </c>
      <c r="G513" s="224">
        <v>45704</v>
      </c>
      <c r="H513" s="69">
        <v>1320000</v>
      </c>
      <c r="I513" s="69" t="s">
        <v>49</v>
      </c>
      <c r="J513" s="69">
        <v>1320000</v>
      </c>
      <c r="K513" s="221" t="s">
        <v>1881</v>
      </c>
      <c r="L513" s="28" t="s">
        <v>50</v>
      </c>
      <c r="M513" s="28" t="s">
        <v>51</v>
      </c>
      <c r="N513" s="229" t="s">
        <v>1882</v>
      </c>
      <c r="O513" s="61" t="s">
        <v>53</v>
      </c>
    </row>
    <row r="514" spans="1:15">
      <c r="A514" s="211">
        <v>511</v>
      </c>
      <c r="B514" s="221" t="s">
        <v>45</v>
      </c>
      <c r="C514" s="28" t="s">
        <v>46</v>
      </c>
      <c r="D514" s="228" t="s">
        <v>1883</v>
      </c>
      <c r="E514" s="229">
        <v>303303854</v>
      </c>
      <c r="F514" s="229">
        <v>3005473</v>
      </c>
      <c r="G514" s="224">
        <v>45711</v>
      </c>
      <c r="H514" s="69">
        <v>4450000</v>
      </c>
      <c r="I514" s="69" t="s">
        <v>49</v>
      </c>
      <c r="J514" s="69">
        <v>4450000</v>
      </c>
      <c r="K514" s="221" t="s">
        <v>1884</v>
      </c>
      <c r="L514" s="28" t="s">
        <v>50</v>
      </c>
      <c r="M514" s="28" t="s">
        <v>51</v>
      </c>
      <c r="N514" s="229" t="s">
        <v>1885</v>
      </c>
      <c r="O514" s="61" t="s">
        <v>53</v>
      </c>
    </row>
    <row r="515" spans="1:15">
      <c r="A515" s="211">
        <v>512</v>
      </c>
      <c r="B515" s="221" t="s">
        <v>45</v>
      </c>
      <c r="C515" s="28" t="s">
        <v>46</v>
      </c>
      <c r="D515" s="81" t="s">
        <v>1886</v>
      </c>
      <c r="E515" s="81" t="s">
        <v>1887</v>
      </c>
      <c r="F515" s="81" t="s">
        <v>1888</v>
      </c>
      <c r="G515" s="224">
        <v>45727</v>
      </c>
      <c r="H515" s="69">
        <v>5750750</v>
      </c>
      <c r="I515" s="69" t="s">
        <v>49</v>
      </c>
      <c r="J515" s="69">
        <v>5750750</v>
      </c>
      <c r="K515" s="221" t="s">
        <v>1889</v>
      </c>
      <c r="L515" s="28" t="s">
        <v>50</v>
      </c>
      <c r="M515" s="28" t="s">
        <v>51</v>
      </c>
      <c r="N515" s="28" t="s">
        <v>1890</v>
      </c>
      <c r="O515" s="61" t="s">
        <v>53</v>
      </c>
    </row>
    <row r="516" spans="1:15">
      <c r="A516" s="211">
        <v>513</v>
      </c>
      <c r="B516" s="221" t="s">
        <v>45</v>
      </c>
      <c r="C516" s="28" t="s">
        <v>46</v>
      </c>
      <c r="D516" s="81" t="s">
        <v>1891</v>
      </c>
      <c r="E516" s="81" t="s">
        <v>1892</v>
      </c>
      <c r="F516" s="81" t="s">
        <v>1893</v>
      </c>
      <c r="G516" s="224">
        <v>45728</v>
      </c>
      <c r="H516" s="69">
        <v>1390000</v>
      </c>
      <c r="I516" s="69" t="s">
        <v>49</v>
      </c>
      <c r="J516" s="69">
        <v>1390000</v>
      </c>
      <c r="K516" s="221" t="s">
        <v>1894</v>
      </c>
      <c r="L516" s="28" t="s">
        <v>50</v>
      </c>
      <c r="M516" s="28" t="s">
        <v>51</v>
      </c>
      <c r="N516" s="81" t="s">
        <v>1895</v>
      </c>
      <c r="O516" s="61" t="s">
        <v>53</v>
      </c>
    </row>
    <row r="517" spans="1:15">
      <c r="A517" s="211">
        <v>514</v>
      </c>
      <c r="B517" s="221" t="s">
        <v>45</v>
      </c>
      <c r="C517" s="28" t="s">
        <v>46</v>
      </c>
      <c r="D517" s="81" t="s">
        <v>1891</v>
      </c>
      <c r="E517" s="81" t="s">
        <v>1892</v>
      </c>
      <c r="F517" s="81" t="s">
        <v>1896</v>
      </c>
      <c r="G517" s="224">
        <v>45728</v>
      </c>
      <c r="H517" s="69">
        <v>276000</v>
      </c>
      <c r="I517" s="69" t="s">
        <v>49</v>
      </c>
      <c r="J517" s="69">
        <v>276000</v>
      </c>
      <c r="K517" s="221" t="s">
        <v>1897</v>
      </c>
      <c r="L517" s="28" t="s">
        <v>50</v>
      </c>
      <c r="M517" s="28" t="s">
        <v>51</v>
      </c>
      <c r="N517" s="81" t="s">
        <v>1898</v>
      </c>
      <c r="O517" s="61" t="s">
        <v>53</v>
      </c>
    </row>
    <row r="518" spans="1:15">
      <c r="A518" s="211">
        <v>515</v>
      </c>
      <c r="B518" s="221" t="s">
        <v>45</v>
      </c>
      <c r="C518" s="28" t="s">
        <v>46</v>
      </c>
      <c r="D518" s="81" t="s">
        <v>1891</v>
      </c>
      <c r="E518" s="81" t="s">
        <v>1892</v>
      </c>
      <c r="F518" s="81" t="s">
        <v>1899</v>
      </c>
      <c r="G518" s="224">
        <v>45728</v>
      </c>
      <c r="H518" s="69">
        <v>2796000</v>
      </c>
      <c r="I518" s="69" t="s">
        <v>49</v>
      </c>
      <c r="J518" s="69">
        <v>2796000</v>
      </c>
      <c r="K518" s="221" t="s">
        <v>1900</v>
      </c>
      <c r="L518" s="28" t="s">
        <v>50</v>
      </c>
      <c r="M518" s="28" t="s">
        <v>51</v>
      </c>
      <c r="N518" s="81" t="s">
        <v>1898</v>
      </c>
      <c r="O518" s="61" t="s">
        <v>53</v>
      </c>
    </row>
    <row r="519" spans="1:15">
      <c r="A519" s="211">
        <v>516</v>
      </c>
      <c r="B519" s="221" t="s">
        <v>45</v>
      </c>
      <c r="C519" s="28" t="s">
        <v>46</v>
      </c>
      <c r="D519" s="81" t="s">
        <v>1891</v>
      </c>
      <c r="E519" s="81" t="s">
        <v>1892</v>
      </c>
      <c r="F519" s="81" t="s">
        <v>1901</v>
      </c>
      <c r="G519" s="224">
        <v>45728</v>
      </c>
      <c r="H519" s="69">
        <v>250000</v>
      </c>
      <c r="I519" s="69" t="s">
        <v>49</v>
      </c>
      <c r="J519" s="69">
        <v>250000</v>
      </c>
      <c r="K519" s="221" t="s">
        <v>1902</v>
      </c>
      <c r="L519" s="28" t="s">
        <v>50</v>
      </c>
      <c r="M519" s="28" t="s">
        <v>51</v>
      </c>
      <c r="N519" s="81" t="s">
        <v>1903</v>
      </c>
      <c r="O519" s="61" t="s">
        <v>53</v>
      </c>
    </row>
    <row r="520" spans="1:15">
      <c r="A520" s="211">
        <v>517</v>
      </c>
      <c r="B520" s="221" t="s">
        <v>45</v>
      </c>
      <c r="C520" s="28" t="s">
        <v>46</v>
      </c>
      <c r="D520" s="81" t="s">
        <v>1904</v>
      </c>
      <c r="E520" s="81" t="s">
        <v>1905</v>
      </c>
      <c r="F520" s="81">
        <v>3005461</v>
      </c>
      <c r="G520" s="224">
        <v>45711</v>
      </c>
      <c r="H520" s="69">
        <v>2232000</v>
      </c>
      <c r="I520" s="69" t="s">
        <v>49</v>
      </c>
      <c r="J520" s="69">
        <v>2232000</v>
      </c>
      <c r="K520" s="221" t="s">
        <v>1906</v>
      </c>
      <c r="L520" s="28" t="s">
        <v>50</v>
      </c>
      <c r="M520" s="28" t="s">
        <v>51</v>
      </c>
      <c r="N520" s="81" t="s">
        <v>1907</v>
      </c>
      <c r="O520" s="61" t="s">
        <v>53</v>
      </c>
    </row>
    <row r="521" spans="1:15">
      <c r="A521" s="211">
        <v>518</v>
      </c>
      <c r="B521" s="221" t="s">
        <v>45</v>
      </c>
      <c r="C521" s="28" t="s">
        <v>46</v>
      </c>
      <c r="D521" s="81" t="s">
        <v>1904</v>
      </c>
      <c r="E521" s="81" t="s">
        <v>1905</v>
      </c>
      <c r="F521" s="81" t="s">
        <v>1908</v>
      </c>
      <c r="G521" s="224">
        <v>45728</v>
      </c>
      <c r="H521" s="69">
        <v>936000</v>
      </c>
      <c r="I521" s="69" t="s">
        <v>49</v>
      </c>
      <c r="J521" s="69">
        <v>936000</v>
      </c>
      <c r="K521" s="221" t="s">
        <v>1909</v>
      </c>
      <c r="L521" s="28" t="s">
        <v>50</v>
      </c>
      <c r="M521" s="28" t="s">
        <v>51</v>
      </c>
      <c r="N521" s="81" t="s">
        <v>1910</v>
      </c>
      <c r="O521" s="61" t="s">
        <v>53</v>
      </c>
    </row>
    <row r="522" spans="1:15">
      <c r="A522" s="211">
        <v>519</v>
      </c>
      <c r="B522" s="221" t="s">
        <v>45</v>
      </c>
      <c r="C522" s="28" t="s">
        <v>46</v>
      </c>
      <c r="D522" s="81" t="s">
        <v>1818</v>
      </c>
      <c r="E522" s="81" t="s">
        <v>1911</v>
      </c>
      <c r="F522" s="81" t="s">
        <v>1912</v>
      </c>
      <c r="G522" s="224">
        <v>45728</v>
      </c>
      <c r="H522" s="69">
        <v>3120000</v>
      </c>
      <c r="I522" s="69" t="s">
        <v>49</v>
      </c>
      <c r="J522" s="69">
        <v>3120000</v>
      </c>
      <c r="K522" s="221" t="s">
        <v>1913</v>
      </c>
      <c r="L522" s="28" t="s">
        <v>50</v>
      </c>
      <c r="M522" s="28" t="s">
        <v>51</v>
      </c>
      <c r="N522" s="81" t="s">
        <v>1914</v>
      </c>
      <c r="O522" s="61" t="s">
        <v>53</v>
      </c>
    </row>
    <row r="523" spans="1:15">
      <c r="A523" s="211">
        <v>520</v>
      </c>
      <c r="B523" s="221" t="s">
        <v>45</v>
      </c>
      <c r="C523" s="28" t="s">
        <v>46</v>
      </c>
      <c r="D523" s="81" t="s">
        <v>1915</v>
      </c>
      <c r="E523" s="81" t="s">
        <v>1916</v>
      </c>
      <c r="F523" s="81" t="s">
        <v>1917</v>
      </c>
      <c r="G523" s="224">
        <v>45729</v>
      </c>
      <c r="H523" s="69">
        <v>897750</v>
      </c>
      <c r="I523" s="69" t="s">
        <v>49</v>
      </c>
      <c r="J523" s="69">
        <v>897750</v>
      </c>
      <c r="K523" s="221" t="s">
        <v>1918</v>
      </c>
      <c r="L523" s="28" t="s">
        <v>50</v>
      </c>
      <c r="M523" s="28" t="s">
        <v>51</v>
      </c>
      <c r="N523" s="81" t="s">
        <v>1919</v>
      </c>
      <c r="O523" s="61" t="s">
        <v>53</v>
      </c>
    </row>
    <row r="524" spans="1:15">
      <c r="A524" s="211">
        <v>521</v>
      </c>
      <c r="B524" s="221" t="s">
        <v>45</v>
      </c>
      <c r="C524" s="28" t="s">
        <v>46</v>
      </c>
      <c r="D524" s="81" t="s">
        <v>1915</v>
      </c>
      <c r="E524" s="81" t="s">
        <v>1916</v>
      </c>
      <c r="F524" s="81" t="s">
        <v>1920</v>
      </c>
      <c r="G524" s="224">
        <v>45729</v>
      </c>
      <c r="H524" s="69">
        <v>209940</v>
      </c>
      <c r="I524" s="69" t="s">
        <v>49</v>
      </c>
      <c r="J524" s="69">
        <v>209940</v>
      </c>
      <c r="K524" s="221" t="s">
        <v>1921</v>
      </c>
      <c r="L524" s="28" t="s">
        <v>50</v>
      </c>
      <c r="M524" s="28" t="s">
        <v>51</v>
      </c>
      <c r="N524" s="81" t="s">
        <v>1922</v>
      </c>
      <c r="O524" s="61" t="s">
        <v>53</v>
      </c>
    </row>
    <row r="525" spans="1:15">
      <c r="A525" s="211">
        <v>522</v>
      </c>
      <c r="B525" s="221" t="s">
        <v>45</v>
      </c>
      <c r="C525" s="28" t="s">
        <v>46</v>
      </c>
      <c r="D525" s="81" t="s">
        <v>1915</v>
      </c>
      <c r="E525" s="81" t="s">
        <v>1916</v>
      </c>
      <c r="F525" s="81" t="s">
        <v>1923</v>
      </c>
      <c r="G525" s="224">
        <v>45729</v>
      </c>
      <c r="H525" s="69">
        <v>281400</v>
      </c>
      <c r="I525" s="69" t="s">
        <v>49</v>
      </c>
      <c r="J525" s="69">
        <v>281400</v>
      </c>
      <c r="K525" s="221" t="s">
        <v>1924</v>
      </c>
      <c r="L525" s="28" t="s">
        <v>50</v>
      </c>
      <c r="M525" s="28" t="s">
        <v>51</v>
      </c>
      <c r="N525" s="81" t="s">
        <v>1922</v>
      </c>
      <c r="O525" s="61" t="s">
        <v>53</v>
      </c>
    </row>
    <row r="526" spans="1:15">
      <c r="A526" s="211">
        <v>523</v>
      </c>
      <c r="B526" s="221" t="s">
        <v>45</v>
      </c>
      <c r="C526" s="28" t="s">
        <v>46</v>
      </c>
      <c r="D526" s="81" t="s">
        <v>1925</v>
      </c>
      <c r="E526" s="81" t="s">
        <v>1926</v>
      </c>
      <c r="F526" s="81" t="s">
        <v>1927</v>
      </c>
      <c r="G526" s="224">
        <v>45734</v>
      </c>
      <c r="H526" s="69">
        <v>3299520</v>
      </c>
      <c r="I526" s="69" t="s">
        <v>49</v>
      </c>
      <c r="J526" s="69">
        <v>3299520</v>
      </c>
      <c r="K526" s="221" t="s">
        <v>1928</v>
      </c>
      <c r="L526" s="28" t="s">
        <v>50</v>
      </c>
      <c r="M526" s="28" t="s">
        <v>51</v>
      </c>
      <c r="N526" s="81" t="s">
        <v>1929</v>
      </c>
      <c r="O526" s="61" t="s">
        <v>53</v>
      </c>
    </row>
    <row r="527" spans="1:15">
      <c r="A527" s="211">
        <v>524</v>
      </c>
      <c r="B527" s="221" t="s">
        <v>45</v>
      </c>
      <c r="C527" s="28" t="s">
        <v>46</v>
      </c>
      <c r="D527" s="81" t="s">
        <v>1925</v>
      </c>
      <c r="E527" s="81" t="s">
        <v>1926</v>
      </c>
      <c r="F527" s="81" t="s">
        <v>1930</v>
      </c>
      <c r="G527" s="224">
        <v>45734</v>
      </c>
      <c r="H527" s="69">
        <v>999040</v>
      </c>
      <c r="I527" s="69" t="s">
        <v>49</v>
      </c>
      <c r="J527" s="69">
        <v>999040</v>
      </c>
      <c r="K527" s="221" t="s">
        <v>1931</v>
      </c>
      <c r="L527" s="28" t="s">
        <v>50</v>
      </c>
      <c r="M527" s="28" t="s">
        <v>51</v>
      </c>
      <c r="N527" s="81" t="s">
        <v>1932</v>
      </c>
      <c r="O527" s="61" t="s">
        <v>53</v>
      </c>
    </row>
    <row r="528" spans="1:15">
      <c r="A528" s="211">
        <v>525</v>
      </c>
      <c r="B528" s="221" t="s">
        <v>45</v>
      </c>
      <c r="C528" s="28" t="s">
        <v>46</v>
      </c>
      <c r="D528" s="81" t="s">
        <v>1933</v>
      </c>
      <c r="E528" s="81" t="s">
        <v>1934</v>
      </c>
      <c r="F528" s="81" t="s">
        <v>1935</v>
      </c>
      <c r="G528" s="224">
        <v>45735</v>
      </c>
      <c r="H528" s="69">
        <v>1480000</v>
      </c>
      <c r="I528" s="69" t="s">
        <v>49</v>
      </c>
      <c r="J528" s="69">
        <v>1480000</v>
      </c>
      <c r="K528" s="221" t="s">
        <v>1936</v>
      </c>
      <c r="L528" s="28" t="s">
        <v>50</v>
      </c>
      <c r="M528" s="28" t="s">
        <v>51</v>
      </c>
      <c r="N528" s="81" t="s">
        <v>1937</v>
      </c>
      <c r="O528" s="61" t="s">
        <v>53</v>
      </c>
    </row>
    <row r="529" spans="1:15" s="160" customFormat="1">
      <c r="A529" s="149">
        <v>526</v>
      </c>
      <c r="B529" s="150" t="s">
        <v>45</v>
      </c>
      <c r="C529" s="150" t="s">
        <v>46</v>
      </c>
      <c r="D529" s="158" t="s">
        <v>1938</v>
      </c>
      <c r="E529" s="158" t="s">
        <v>1939</v>
      </c>
      <c r="F529" s="158" t="s">
        <v>1940</v>
      </c>
      <c r="G529" s="199">
        <v>45741</v>
      </c>
      <c r="H529" s="155">
        <v>1680000</v>
      </c>
      <c r="I529" s="154" t="s">
        <v>49</v>
      </c>
      <c r="J529" s="155">
        <v>1680000</v>
      </c>
      <c r="K529" s="150" t="s">
        <v>1941</v>
      </c>
      <c r="L529" s="150" t="s">
        <v>50</v>
      </c>
      <c r="M529" s="150" t="s">
        <v>51</v>
      </c>
      <c r="N529" s="158" t="s">
        <v>1942</v>
      </c>
      <c r="O529" s="159" t="s">
        <v>53</v>
      </c>
    </row>
    <row r="530" spans="1:15">
      <c r="A530" s="211">
        <v>527</v>
      </c>
      <c r="B530" s="214" t="s">
        <v>45</v>
      </c>
      <c r="C530" s="28" t="s">
        <v>46</v>
      </c>
      <c r="D530" s="70" t="s">
        <v>2074</v>
      </c>
      <c r="E530" s="64" t="s">
        <v>2075</v>
      </c>
      <c r="F530" s="64" t="s">
        <v>2076</v>
      </c>
      <c r="G530" s="231">
        <v>45688</v>
      </c>
      <c r="H530" s="39">
        <v>871500</v>
      </c>
      <c r="I530" s="66" t="s">
        <v>49</v>
      </c>
      <c r="J530" s="39">
        <v>871500</v>
      </c>
      <c r="K530" s="64" t="s">
        <v>2077</v>
      </c>
      <c r="L530" s="70" t="s">
        <v>50</v>
      </c>
      <c r="M530" s="70" t="s">
        <v>51</v>
      </c>
      <c r="N530" s="64" t="s">
        <v>1190</v>
      </c>
      <c r="O530" s="61" t="s">
        <v>53</v>
      </c>
    </row>
    <row r="531" spans="1:15">
      <c r="A531" s="211">
        <v>528</v>
      </c>
      <c r="B531" s="214" t="s">
        <v>45</v>
      </c>
      <c r="C531" s="28" t="s">
        <v>46</v>
      </c>
      <c r="D531" s="213" t="s">
        <v>2074</v>
      </c>
      <c r="E531" s="64" t="s">
        <v>2075</v>
      </c>
      <c r="F531" s="64" t="s">
        <v>2078</v>
      </c>
      <c r="G531" s="231">
        <v>45688</v>
      </c>
      <c r="H531" s="39">
        <v>119400</v>
      </c>
      <c r="I531" s="66" t="s">
        <v>49</v>
      </c>
      <c r="J531" s="39">
        <v>119400</v>
      </c>
      <c r="K531" s="64" t="s">
        <v>2079</v>
      </c>
      <c r="L531" s="70" t="s">
        <v>50</v>
      </c>
      <c r="M531" s="70" t="s">
        <v>51</v>
      </c>
      <c r="N531" s="64" t="s">
        <v>1190</v>
      </c>
      <c r="O531" s="61" t="s">
        <v>53</v>
      </c>
    </row>
    <row r="532" spans="1:15">
      <c r="A532" s="211">
        <v>529</v>
      </c>
      <c r="B532" s="214" t="s">
        <v>45</v>
      </c>
      <c r="C532" s="28" t="s">
        <v>46</v>
      </c>
      <c r="D532" s="213" t="s">
        <v>2080</v>
      </c>
      <c r="E532" s="64" t="s">
        <v>2081</v>
      </c>
      <c r="F532" s="64" t="s">
        <v>2082</v>
      </c>
      <c r="G532" s="231">
        <v>45707</v>
      </c>
      <c r="H532" s="39">
        <v>3800000</v>
      </c>
      <c r="I532" s="66" t="s">
        <v>49</v>
      </c>
      <c r="J532" s="39">
        <v>3800000</v>
      </c>
      <c r="K532" s="64" t="s">
        <v>2083</v>
      </c>
      <c r="L532" s="70" t="s">
        <v>50</v>
      </c>
      <c r="M532" s="70" t="s">
        <v>51</v>
      </c>
      <c r="N532" s="64" t="s">
        <v>2084</v>
      </c>
      <c r="O532" s="61" t="s">
        <v>53</v>
      </c>
    </row>
    <row r="533" spans="1:15">
      <c r="A533" s="211">
        <v>530</v>
      </c>
      <c r="B533" s="214" t="s">
        <v>45</v>
      </c>
      <c r="C533" s="28" t="s">
        <v>46</v>
      </c>
      <c r="D533" s="213" t="s">
        <v>2080</v>
      </c>
      <c r="E533" s="64" t="s">
        <v>2081</v>
      </c>
      <c r="F533" s="64" t="s">
        <v>2085</v>
      </c>
      <c r="G533" s="231">
        <v>45707</v>
      </c>
      <c r="H533" s="39">
        <v>3500000</v>
      </c>
      <c r="I533" s="66" t="s">
        <v>49</v>
      </c>
      <c r="J533" s="39">
        <v>3500000</v>
      </c>
      <c r="K533" s="64" t="s">
        <v>2086</v>
      </c>
      <c r="L533" s="70" t="s">
        <v>50</v>
      </c>
      <c r="M533" s="70" t="s">
        <v>51</v>
      </c>
      <c r="N533" s="64" t="s">
        <v>2084</v>
      </c>
      <c r="O533" s="61" t="s">
        <v>53</v>
      </c>
    </row>
    <row r="534" spans="1:15">
      <c r="A534" s="211">
        <v>531</v>
      </c>
      <c r="B534" s="214" t="s">
        <v>45</v>
      </c>
      <c r="C534" s="28" t="s">
        <v>46</v>
      </c>
      <c r="D534" s="213" t="s">
        <v>2087</v>
      </c>
      <c r="E534" s="64" t="s">
        <v>2088</v>
      </c>
      <c r="F534" s="64" t="s">
        <v>2089</v>
      </c>
      <c r="G534" s="231">
        <v>45715</v>
      </c>
      <c r="H534" s="39">
        <v>3095000</v>
      </c>
      <c r="I534" s="66" t="s">
        <v>49</v>
      </c>
      <c r="J534" s="39">
        <v>3095000</v>
      </c>
      <c r="K534" s="64" t="s">
        <v>2090</v>
      </c>
      <c r="L534" s="70" t="s">
        <v>50</v>
      </c>
      <c r="M534" s="70" t="s">
        <v>51</v>
      </c>
      <c r="N534" s="64" t="s">
        <v>426</v>
      </c>
      <c r="O534" s="61" t="s">
        <v>53</v>
      </c>
    </row>
    <row r="535" spans="1:15">
      <c r="A535" s="211">
        <v>532</v>
      </c>
      <c r="B535" s="214" t="s">
        <v>45</v>
      </c>
      <c r="C535" s="28" t="s">
        <v>46</v>
      </c>
      <c r="D535" s="213" t="s">
        <v>2074</v>
      </c>
      <c r="E535" s="64" t="s">
        <v>2075</v>
      </c>
      <c r="F535" s="64" t="s">
        <v>2091</v>
      </c>
      <c r="G535" s="231">
        <v>45715</v>
      </c>
      <c r="H535" s="39">
        <v>784000</v>
      </c>
      <c r="I535" s="66" t="s">
        <v>49</v>
      </c>
      <c r="J535" s="39">
        <v>784000</v>
      </c>
      <c r="K535" s="64" t="s">
        <v>2092</v>
      </c>
      <c r="L535" s="70" t="s">
        <v>50</v>
      </c>
      <c r="M535" s="70" t="s">
        <v>51</v>
      </c>
      <c r="N535" s="64" t="s">
        <v>1190</v>
      </c>
      <c r="O535" s="61" t="s">
        <v>53</v>
      </c>
    </row>
    <row r="536" spans="1:15">
      <c r="A536" s="211">
        <v>533</v>
      </c>
      <c r="B536" s="214" t="s">
        <v>45</v>
      </c>
      <c r="C536" s="28" t="s">
        <v>46</v>
      </c>
      <c r="D536" s="213" t="s">
        <v>2074</v>
      </c>
      <c r="E536" s="64" t="s">
        <v>2075</v>
      </c>
      <c r="F536" s="64" t="s">
        <v>2093</v>
      </c>
      <c r="G536" s="231">
        <v>45715</v>
      </c>
      <c r="H536" s="39">
        <v>690400</v>
      </c>
      <c r="I536" s="66" t="s">
        <v>49</v>
      </c>
      <c r="J536" s="39">
        <v>690400</v>
      </c>
      <c r="K536" s="64" t="s">
        <v>2094</v>
      </c>
      <c r="L536" s="70" t="s">
        <v>50</v>
      </c>
      <c r="M536" s="70" t="s">
        <v>51</v>
      </c>
      <c r="N536" s="64" t="s">
        <v>1190</v>
      </c>
      <c r="O536" s="61" t="s">
        <v>53</v>
      </c>
    </row>
    <row r="537" spans="1:15">
      <c r="A537" s="211">
        <v>534</v>
      </c>
      <c r="B537" s="214" t="s">
        <v>45</v>
      </c>
      <c r="C537" s="28" t="s">
        <v>46</v>
      </c>
      <c r="D537" s="213" t="s">
        <v>2074</v>
      </c>
      <c r="E537" s="64" t="s">
        <v>2075</v>
      </c>
      <c r="F537" s="64" t="s">
        <v>2095</v>
      </c>
      <c r="G537" s="231">
        <v>45716</v>
      </c>
      <c r="H537" s="39">
        <v>800000</v>
      </c>
      <c r="I537" s="66" t="s">
        <v>49</v>
      </c>
      <c r="J537" s="39">
        <v>800000</v>
      </c>
      <c r="K537" s="64" t="s">
        <v>2096</v>
      </c>
      <c r="L537" s="70" t="s">
        <v>50</v>
      </c>
      <c r="M537" s="70" t="s">
        <v>51</v>
      </c>
      <c r="N537" s="64" t="s">
        <v>525</v>
      </c>
      <c r="O537" s="61" t="s">
        <v>53</v>
      </c>
    </row>
    <row r="538" spans="1:15">
      <c r="A538" s="211">
        <v>535</v>
      </c>
      <c r="B538" s="214" t="s">
        <v>45</v>
      </c>
      <c r="C538" s="28" t="s">
        <v>46</v>
      </c>
      <c r="D538" s="213" t="s">
        <v>2097</v>
      </c>
      <c r="E538" s="64" t="s">
        <v>2098</v>
      </c>
      <c r="F538" s="64" t="s">
        <v>2099</v>
      </c>
      <c r="G538" s="231">
        <v>45723</v>
      </c>
      <c r="H538" s="39">
        <v>4700000</v>
      </c>
      <c r="I538" s="66" t="s">
        <v>49</v>
      </c>
      <c r="J538" s="39">
        <v>4700000</v>
      </c>
      <c r="K538" s="64" t="s">
        <v>2100</v>
      </c>
      <c r="L538" s="70" t="s">
        <v>50</v>
      </c>
      <c r="M538" s="70" t="s">
        <v>51</v>
      </c>
      <c r="N538" s="64" t="s">
        <v>322</v>
      </c>
      <c r="O538" s="61" t="s">
        <v>53</v>
      </c>
    </row>
    <row r="539" spans="1:15">
      <c r="A539" s="211">
        <v>536</v>
      </c>
      <c r="B539" s="214" t="s">
        <v>45</v>
      </c>
      <c r="C539" s="28" t="s">
        <v>46</v>
      </c>
      <c r="D539" s="213" t="s">
        <v>2097</v>
      </c>
      <c r="E539" s="64" t="s">
        <v>2098</v>
      </c>
      <c r="F539" s="64" t="s">
        <v>2101</v>
      </c>
      <c r="G539" s="231">
        <v>45742</v>
      </c>
      <c r="H539" s="39">
        <v>3977776</v>
      </c>
      <c r="I539" s="66" t="s">
        <v>49</v>
      </c>
      <c r="J539" s="39">
        <v>3977776</v>
      </c>
      <c r="K539" s="64" t="s">
        <v>2102</v>
      </c>
      <c r="L539" s="70" t="s">
        <v>50</v>
      </c>
      <c r="M539" s="70" t="s">
        <v>51</v>
      </c>
      <c r="N539" s="64" t="s">
        <v>322</v>
      </c>
      <c r="O539" s="61" t="s">
        <v>53</v>
      </c>
    </row>
    <row r="540" spans="1:15">
      <c r="A540" s="211">
        <v>537</v>
      </c>
      <c r="B540" s="214" t="s">
        <v>45</v>
      </c>
      <c r="C540" s="28" t="s">
        <v>46</v>
      </c>
      <c r="D540" s="64" t="s">
        <v>2103</v>
      </c>
      <c r="E540" s="64" t="s">
        <v>2104</v>
      </c>
      <c r="F540" s="64" t="s">
        <v>2105</v>
      </c>
      <c r="G540" s="231">
        <v>45681</v>
      </c>
      <c r="H540" s="25">
        <v>239850</v>
      </c>
      <c r="I540" s="66" t="s">
        <v>49</v>
      </c>
      <c r="J540" s="25">
        <v>239850</v>
      </c>
      <c r="K540" s="64" t="s">
        <v>2106</v>
      </c>
      <c r="L540" s="213" t="s">
        <v>327</v>
      </c>
      <c r="M540" s="70" t="s">
        <v>51</v>
      </c>
      <c r="N540" s="64" t="s">
        <v>2107</v>
      </c>
      <c r="O540" s="61" t="s">
        <v>53</v>
      </c>
    </row>
    <row r="541" spans="1:15">
      <c r="A541" s="211">
        <v>538</v>
      </c>
      <c r="B541" s="214" t="s">
        <v>45</v>
      </c>
      <c r="C541" s="28" t="s">
        <v>46</v>
      </c>
      <c r="D541" s="64" t="s">
        <v>2108</v>
      </c>
      <c r="E541" s="64" t="s">
        <v>2109</v>
      </c>
      <c r="F541" s="64" t="s">
        <v>2110</v>
      </c>
      <c r="G541" s="231">
        <v>45694</v>
      </c>
      <c r="H541" s="25">
        <v>1350000</v>
      </c>
      <c r="I541" s="66" t="s">
        <v>49</v>
      </c>
      <c r="J541" s="25">
        <v>1350000</v>
      </c>
      <c r="K541" s="64" t="s">
        <v>2111</v>
      </c>
      <c r="L541" s="213" t="s">
        <v>327</v>
      </c>
      <c r="M541" s="70" t="s">
        <v>51</v>
      </c>
      <c r="N541" s="64" t="s">
        <v>375</v>
      </c>
      <c r="O541" s="61" t="s">
        <v>53</v>
      </c>
    </row>
    <row r="542" spans="1:15">
      <c r="A542" s="211">
        <v>539</v>
      </c>
      <c r="B542" s="214" t="s">
        <v>45</v>
      </c>
      <c r="C542" s="28" t="s">
        <v>46</v>
      </c>
      <c r="D542" s="64" t="s">
        <v>2112</v>
      </c>
      <c r="E542" s="64" t="s">
        <v>2113</v>
      </c>
      <c r="F542" s="64" t="s">
        <v>2114</v>
      </c>
      <c r="G542" s="231">
        <v>45707</v>
      </c>
      <c r="H542" s="25">
        <v>8350000</v>
      </c>
      <c r="I542" s="66" t="s">
        <v>49</v>
      </c>
      <c r="J542" s="25">
        <v>8350000</v>
      </c>
      <c r="K542" s="64" t="s">
        <v>2115</v>
      </c>
      <c r="L542" s="213" t="s">
        <v>327</v>
      </c>
      <c r="M542" s="70" t="s">
        <v>51</v>
      </c>
      <c r="N542" s="64" t="s">
        <v>2116</v>
      </c>
      <c r="O542" s="61" t="s">
        <v>53</v>
      </c>
    </row>
    <row r="543" spans="1:15">
      <c r="A543" s="211">
        <v>540</v>
      </c>
      <c r="B543" s="214" t="s">
        <v>45</v>
      </c>
      <c r="C543" s="28" t="s">
        <v>46</v>
      </c>
      <c r="D543" s="64" t="s">
        <v>2117</v>
      </c>
      <c r="E543" s="64" t="s">
        <v>2118</v>
      </c>
      <c r="F543" s="64" t="s">
        <v>2119</v>
      </c>
      <c r="G543" s="231">
        <v>45707</v>
      </c>
      <c r="H543" s="25">
        <v>3326400</v>
      </c>
      <c r="I543" s="66" t="s">
        <v>49</v>
      </c>
      <c r="J543" s="25">
        <v>3326400</v>
      </c>
      <c r="K543" s="64" t="s">
        <v>2120</v>
      </c>
      <c r="L543" s="213" t="s">
        <v>327</v>
      </c>
      <c r="M543" s="70" t="s">
        <v>51</v>
      </c>
      <c r="N543" s="64" t="s">
        <v>317</v>
      </c>
      <c r="O543" s="61" t="s">
        <v>53</v>
      </c>
    </row>
    <row r="544" spans="1:15">
      <c r="A544" s="211">
        <v>541</v>
      </c>
      <c r="B544" s="214" t="s">
        <v>45</v>
      </c>
      <c r="C544" s="28" t="s">
        <v>46</v>
      </c>
      <c r="D544" s="64" t="s">
        <v>2121</v>
      </c>
      <c r="E544" s="64" t="s">
        <v>2122</v>
      </c>
      <c r="F544" s="64" t="s">
        <v>2123</v>
      </c>
      <c r="G544" s="231">
        <v>45716</v>
      </c>
      <c r="H544" s="25">
        <v>2199996</v>
      </c>
      <c r="I544" s="66" t="s">
        <v>49</v>
      </c>
      <c r="J544" s="25">
        <v>2199996</v>
      </c>
      <c r="K544" s="64" t="s">
        <v>2124</v>
      </c>
      <c r="L544" s="213" t="s">
        <v>327</v>
      </c>
      <c r="M544" s="70" t="s">
        <v>51</v>
      </c>
      <c r="N544" s="64" t="s">
        <v>2125</v>
      </c>
      <c r="O544" s="61" t="s">
        <v>53</v>
      </c>
    </row>
    <row r="545" spans="1:15">
      <c r="A545" s="211">
        <v>542</v>
      </c>
      <c r="B545" s="214" t="s">
        <v>45</v>
      </c>
      <c r="C545" s="28" t="s">
        <v>46</v>
      </c>
      <c r="D545" s="64" t="s">
        <v>2126</v>
      </c>
      <c r="E545" s="64" t="s">
        <v>2127</v>
      </c>
      <c r="F545" s="64" t="s">
        <v>2128</v>
      </c>
      <c r="G545" s="231">
        <v>45716</v>
      </c>
      <c r="H545" s="25">
        <v>252620</v>
      </c>
      <c r="I545" s="66" t="s">
        <v>49</v>
      </c>
      <c r="J545" s="25">
        <v>252620</v>
      </c>
      <c r="K545" s="64" t="s">
        <v>2129</v>
      </c>
      <c r="L545" s="213" t="s">
        <v>327</v>
      </c>
      <c r="M545" s="70" t="s">
        <v>51</v>
      </c>
      <c r="N545" s="64" t="s">
        <v>2130</v>
      </c>
      <c r="O545" s="61" t="s">
        <v>53</v>
      </c>
    </row>
    <row r="546" spans="1:15">
      <c r="A546" s="211">
        <v>543</v>
      </c>
      <c r="B546" s="214" t="s">
        <v>45</v>
      </c>
      <c r="C546" s="28" t="s">
        <v>46</v>
      </c>
      <c r="D546" s="64" t="s">
        <v>2131</v>
      </c>
      <c r="E546" s="64" t="s">
        <v>2132</v>
      </c>
      <c r="F546" s="64" t="s">
        <v>2133</v>
      </c>
      <c r="G546" s="231">
        <v>45722</v>
      </c>
      <c r="H546" s="25">
        <v>448000</v>
      </c>
      <c r="I546" s="66" t="s">
        <v>49</v>
      </c>
      <c r="J546" s="25">
        <v>448000</v>
      </c>
      <c r="K546" s="64" t="s">
        <v>2134</v>
      </c>
      <c r="L546" s="213" t="s">
        <v>327</v>
      </c>
      <c r="M546" s="70" t="s">
        <v>51</v>
      </c>
      <c r="N546" s="64" t="s">
        <v>2135</v>
      </c>
      <c r="O546" s="61" t="s">
        <v>53</v>
      </c>
    </row>
    <row r="547" spans="1:15">
      <c r="A547" s="211">
        <v>544</v>
      </c>
      <c r="B547" s="214" t="s">
        <v>45</v>
      </c>
      <c r="C547" s="28" t="s">
        <v>46</v>
      </c>
      <c r="D547" s="64" t="s">
        <v>2136</v>
      </c>
      <c r="E547" s="64" t="s">
        <v>2137</v>
      </c>
      <c r="F547" s="64" t="s">
        <v>2138</v>
      </c>
      <c r="G547" s="231">
        <v>45722</v>
      </c>
      <c r="H547" s="25">
        <v>226800</v>
      </c>
      <c r="I547" s="66" t="s">
        <v>49</v>
      </c>
      <c r="J547" s="25">
        <v>226800</v>
      </c>
      <c r="K547" s="64" t="s">
        <v>2139</v>
      </c>
      <c r="L547" s="213" t="s">
        <v>327</v>
      </c>
      <c r="M547" s="70" t="s">
        <v>51</v>
      </c>
      <c r="N547" s="64" t="s">
        <v>417</v>
      </c>
      <c r="O547" s="61" t="s">
        <v>53</v>
      </c>
    </row>
    <row r="548" spans="1:15">
      <c r="A548" s="211">
        <v>545</v>
      </c>
      <c r="B548" s="214" t="s">
        <v>45</v>
      </c>
      <c r="C548" s="28" t="s">
        <v>46</v>
      </c>
      <c r="D548" s="64" t="s">
        <v>2136</v>
      </c>
      <c r="E548" s="64" t="s">
        <v>2137</v>
      </c>
      <c r="F548" s="64" t="s">
        <v>2140</v>
      </c>
      <c r="G548" s="231">
        <v>45722</v>
      </c>
      <c r="H548" s="25">
        <v>230000</v>
      </c>
      <c r="I548" s="66" t="s">
        <v>49</v>
      </c>
      <c r="J548" s="25">
        <v>230000</v>
      </c>
      <c r="K548" s="64" t="s">
        <v>2141</v>
      </c>
      <c r="L548" s="213" t="s">
        <v>327</v>
      </c>
      <c r="M548" s="70" t="s">
        <v>51</v>
      </c>
      <c r="N548" s="64" t="s">
        <v>2142</v>
      </c>
      <c r="O548" s="61" t="s">
        <v>53</v>
      </c>
    </row>
    <row r="549" spans="1:15">
      <c r="A549" s="211">
        <v>546</v>
      </c>
      <c r="B549" s="214" t="s">
        <v>45</v>
      </c>
      <c r="C549" s="28" t="s">
        <v>46</v>
      </c>
      <c r="D549" s="64" t="s">
        <v>2136</v>
      </c>
      <c r="E549" s="64" t="s">
        <v>2137</v>
      </c>
      <c r="F549" s="64" t="s">
        <v>2143</v>
      </c>
      <c r="G549" s="231">
        <v>45722</v>
      </c>
      <c r="H549" s="25">
        <v>48000</v>
      </c>
      <c r="I549" s="66" t="s">
        <v>49</v>
      </c>
      <c r="J549" s="25">
        <v>48000</v>
      </c>
      <c r="K549" s="64" t="s">
        <v>2144</v>
      </c>
      <c r="L549" s="213" t="s">
        <v>327</v>
      </c>
      <c r="M549" s="70" t="s">
        <v>51</v>
      </c>
      <c r="N549" s="64" t="s">
        <v>2145</v>
      </c>
      <c r="O549" s="61" t="s">
        <v>53</v>
      </c>
    </row>
    <row r="550" spans="1:15">
      <c r="A550" s="211">
        <v>547</v>
      </c>
      <c r="B550" s="214" t="s">
        <v>45</v>
      </c>
      <c r="C550" s="28" t="s">
        <v>46</v>
      </c>
      <c r="D550" s="64" t="s">
        <v>2136</v>
      </c>
      <c r="E550" s="64" t="s">
        <v>2137</v>
      </c>
      <c r="F550" s="64" t="s">
        <v>2146</v>
      </c>
      <c r="G550" s="231">
        <v>45722</v>
      </c>
      <c r="H550" s="25">
        <v>114000</v>
      </c>
      <c r="I550" s="66" t="s">
        <v>49</v>
      </c>
      <c r="J550" s="25">
        <v>114000</v>
      </c>
      <c r="K550" s="64" t="s">
        <v>2147</v>
      </c>
      <c r="L550" s="213" t="s">
        <v>327</v>
      </c>
      <c r="M550" s="70" t="s">
        <v>51</v>
      </c>
      <c r="N550" s="64" t="s">
        <v>424</v>
      </c>
      <c r="O550" s="61" t="s">
        <v>53</v>
      </c>
    </row>
    <row r="551" spans="1:15">
      <c r="A551" s="211">
        <v>548</v>
      </c>
      <c r="B551" s="214" t="s">
        <v>45</v>
      </c>
      <c r="C551" s="28" t="s">
        <v>46</v>
      </c>
      <c r="D551" s="64" t="s">
        <v>2148</v>
      </c>
      <c r="E551" s="64" t="s">
        <v>2149</v>
      </c>
      <c r="F551" s="64" t="s">
        <v>2150</v>
      </c>
      <c r="G551" s="231">
        <v>45722</v>
      </c>
      <c r="H551" s="25">
        <v>494100</v>
      </c>
      <c r="I551" s="66" t="s">
        <v>49</v>
      </c>
      <c r="J551" s="25">
        <v>494100</v>
      </c>
      <c r="K551" s="64" t="s">
        <v>2151</v>
      </c>
      <c r="L551" s="213" t="s">
        <v>327</v>
      </c>
      <c r="M551" s="70" t="s">
        <v>51</v>
      </c>
      <c r="N551" s="64" t="s">
        <v>2152</v>
      </c>
      <c r="O551" s="61" t="s">
        <v>53</v>
      </c>
    </row>
    <row r="552" spans="1:15">
      <c r="A552" s="211">
        <v>549</v>
      </c>
      <c r="B552" s="214" t="s">
        <v>45</v>
      </c>
      <c r="C552" s="28" t="s">
        <v>46</v>
      </c>
      <c r="D552" s="64" t="s">
        <v>2153</v>
      </c>
      <c r="E552" s="64" t="s">
        <v>2154</v>
      </c>
      <c r="F552" s="64" t="s">
        <v>2155</v>
      </c>
      <c r="G552" s="231">
        <v>45741</v>
      </c>
      <c r="H552" s="25">
        <v>930000</v>
      </c>
      <c r="I552" s="66" t="s">
        <v>49</v>
      </c>
      <c r="J552" s="25">
        <v>930000</v>
      </c>
      <c r="K552" s="64" t="s">
        <v>2156</v>
      </c>
      <c r="L552" s="213" t="s">
        <v>327</v>
      </c>
      <c r="M552" s="70" t="s">
        <v>51</v>
      </c>
      <c r="N552" s="64" t="s">
        <v>2157</v>
      </c>
      <c r="O552" s="61" t="s">
        <v>53</v>
      </c>
    </row>
    <row r="553" spans="1:15">
      <c r="A553" s="211">
        <v>550</v>
      </c>
      <c r="B553" s="214" t="s">
        <v>45</v>
      </c>
      <c r="C553" s="28" t="s">
        <v>46</v>
      </c>
      <c r="D553" s="64" t="s">
        <v>2158</v>
      </c>
      <c r="E553" s="64" t="s">
        <v>2159</v>
      </c>
      <c r="F553" s="64" t="s">
        <v>2160</v>
      </c>
      <c r="G553" s="231">
        <v>45741</v>
      </c>
      <c r="H553" s="25">
        <v>688440</v>
      </c>
      <c r="I553" s="66" t="s">
        <v>49</v>
      </c>
      <c r="J553" s="25">
        <v>688440</v>
      </c>
      <c r="K553" s="64" t="s">
        <v>2161</v>
      </c>
      <c r="L553" s="213" t="s">
        <v>327</v>
      </c>
      <c r="M553" s="70" t="s">
        <v>51</v>
      </c>
      <c r="N553" s="64" t="s">
        <v>2152</v>
      </c>
      <c r="O553" s="61" t="s">
        <v>53</v>
      </c>
    </row>
    <row r="554" spans="1:15">
      <c r="A554" s="211">
        <v>551</v>
      </c>
      <c r="B554" s="214" t="s">
        <v>45</v>
      </c>
      <c r="C554" s="28" t="s">
        <v>46</v>
      </c>
      <c r="D554" s="64" t="s">
        <v>1006</v>
      </c>
      <c r="E554" s="64" t="s">
        <v>1019</v>
      </c>
      <c r="F554" s="64" t="s">
        <v>686</v>
      </c>
      <c r="G554" s="64" t="s">
        <v>503</v>
      </c>
      <c r="H554" s="39">
        <v>16800000</v>
      </c>
      <c r="I554" s="66" t="s">
        <v>49</v>
      </c>
      <c r="J554" s="39">
        <v>16800000</v>
      </c>
      <c r="K554" s="64" t="s">
        <v>2162</v>
      </c>
      <c r="L554" s="213" t="s">
        <v>1012</v>
      </c>
      <c r="M554" s="70" t="s">
        <v>51</v>
      </c>
      <c r="N554" s="64" t="s">
        <v>1949</v>
      </c>
      <c r="O554" s="61" t="s">
        <v>53</v>
      </c>
    </row>
    <row r="555" spans="1:15">
      <c r="A555" s="211">
        <v>552</v>
      </c>
      <c r="B555" s="214" t="s">
        <v>45</v>
      </c>
      <c r="C555" s="28" t="s">
        <v>46</v>
      </c>
      <c r="D555" s="64" t="s">
        <v>2163</v>
      </c>
      <c r="E555" s="64" t="s">
        <v>2164</v>
      </c>
      <c r="F555" s="64" t="s">
        <v>2165</v>
      </c>
      <c r="G555" s="64" t="s">
        <v>736</v>
      </c>
      <c r="H555" s="37">
        <v>0</v>
      </c>
      <c r="I555" s="66" t="s">
        <v>49</v>
      </c>
      <c r="J555" s="39"/>
      <c r="K555" s="64" t="s">
        <v>2166</v>
      </c>
      <c r="L555" s="213" t="s">
        <v>609</v>
      </c>
      <c r="M555" s="70" t="s">
        <v>51</v>
      </c>
      <c r="N555" s="64" t="s">
        <v>761</v>
      </c>
      <c r="O555" s="213" t="s">
        <v>610</v>
      </c>
    </row>
    <row r="556" spans="1:15">
      <c r="A556" s="211">
        <v>553</v>
      </c>
      <c r="B556" s="214" t="s">
        <v>45</v>
      </c>
      <c r="C556" s="28" t="s">
        <v>46</v>
      </c>
      <c r="D556" s="64" t="s">
        <v>2167</v>
      </c>
      <c r="E556" s="64" t="s">
        <v>2168</v>
      </c>
      <c r="F556" s="64" t="s">
        <v>2169</v>
      </c>
      <c r="G556" s="64" t="s">
        <v>736</v>
      </c>
      <c r="H556" s="37">
        <v>0</v>
      </c>
      <c r="I556" s="66" t="s">
        <v>49</v>
      </c>
      <c r="J556" s="39"/>
      <c r="K556" s="64" t="s">
        <v>2170</v>
      </c>
      <c r="L556" s="213" t="s">
        <v>609</v>
      </c>
      <c r="M556" s="70" t="s">
        <v>51</v>
      </c>
      <c r="N556" s="64" t="s">
        <v>1461</v>
      </c>
      <c r="O556" s="213" t="s">
        <v>610</v>
      </c>
    </row>
    <row r="557" spans="1:15">
      <c r="A557" s="211">
        <v>554</v>
      </c>
      <c r="B557" s="214" t="s">
        <v>45</v>
      </c>
      <c r="C557" s="28" t="s">
        <v>46</v>
      </c>
      <c r="D557" s="64" t="s">
        <v>558</v>
      </c>
      <c r="E557" s="64" t="s">
        <v>620</v>
      </c>
      <c r="F557" s="64" t="s">
        <v>2171</v>
      </c>
      <c r="G557" s="64" t="s">
        <v>314</v>
      </c>
      <c r="H557" s="39">
        <v>3000000</v>
      </c>
      <c r="I557" s="66" t="s">
        <v>49</v>
      </c>
      <c r="J557" s="39">
        <v>3000000</v>
      </c>
      <c r="K557" s="64" t="s">
        <v>2172</v>
      </c>
      <c r="L557" s="213" t="s">
        <v>609</v>
      </c>
      <c r="M557" s="70" t="s">
        <v>51</v>
      </c>
      <c r="N557" s="64" t="s">
        <v>761</v>
      </c>
      <c r="O557" s="213" t="s">
        <v>610</v>
      </c>
    </row>
    <row r="558" spans="1:15">
      <c r="A558" s="211">
        <v>555</v>
      </c>
      <c r="B558" s="214" t="s">
        <v>45</v>
      </c>
      <c r="C558" s="28" t="s">
        <v>46</v>
      </c>
      <c r="D558" s="64" t="s">
        <v>2173</v>
      </c>
      <c r="E558" s="64" t="s">
        <v>2174</v>
      </c>
      <c r="F558" s="64" t="s">
        <v>2175</v>
      </c>
      <c r="G558" s="64" t="s">
        <v>361</v>
      </c>
      <c r="H558" s="37">
        <v>0</v>
      </c>
      <c r="I558" s="66" t="s">
        <v>49</v>
      </c>
      <c r="J558" s="39"/>
      <c r="K558" s="64" t="s">
        <v>2176</v>
      </c>
      <c r="L558" s="213" t="s">
        <v>609</v>
      </c>
      <c r="M558" s="70" t="s">
        <v>51</v>
      </c>
      <c r="N558" s="64" t="s">
        <v>761</v>
      </c>
      <c r="O558" s="213" t="s">
        <v>610</v>
      </c>
    </row>
    <row r="559" spans="1:15">
      <c r="A559" s="211">
        <v>556</v>
      </c>
      <c r="B559" s="214" t="s">
        <v>45</v>
      </c>
      <c r="C559" s="28" t="s">
        <v>46</v>
      </c>
      <c r="D559" s="64" t="s">
        <v>2177</v>
      </c>
      <c r="E559" s="64" t="s">
        <v>2178</v>
      </c>
      <c r="F559" s="64" t="s">
        <v>2179</v>
      </c>
      <c r="G559" s="64" t="s">
        <v>361</v>
      </c>
      <c r="H559" s="37">
        <v>0</v>
      </c>
      <c r="I559" s="66" t="s">
        <v>49</v>
      </c>
      <c r="J559" s="39"/>
      <c r="K559" s="64" t="s">
        <v>2180</v>
      </c>
      <c r="L559" s="213" t="s">
        <v>609</v>
      </c>
      <c r="M559" s="70" t="s">
        <v>51</v>
      </c>
      <c r="N559" s="64" t="s">
        <v>1461</v>
      </c>
      <c r="O559" s="213" t="s">
        <v>610</v>
      </c>
    </row>
    <row r="560" spans="1:15">
      <c r="A560" s="211">
        <v>557</v>
      </c>
      <c r="B560" s="214" t="s">
        <v>45</v>
      </c>
      <c r="C560" s="28" t="s">
        <v>46</v>
      </c>
      <c r="D560" s="64" t="s">
        <v>2181</v>
      </c>
      <c r="E560" s="64" t="s">
        <v>2182</v>
      </c>
      <c r="F560" s="64" t="s">
        <v>2183</v>
      </c>
      <c r="G560" s="64" t="s">
        <v>738</v>
      </c>
      <c r="H560" s="37">
        <v>0</v>
      </c>
      <c r="I560" s="66" t="s">
        <v>49</v>
      </c>
      <c r="J560" s="39"/>
      <c r="K560" s="64" t="s">
        <v>2184</v>
      </c>
      <c r="L560" s="213" t="s">
        <v>609</v>
      </c>
      <c r="M560" s="70" t="s">
        <v>51</v>
      </c>
      <c r="N560" s="64" t="s">
        <v>1341</v>
      </c>
      <c r="O560" s="213" t="s">
        <v>610</v>
      </c>
    </row>
    <row r="561" spans="1:15">
      <c r="A561" s="211">
        <v>558</v>
      </c>
      <c r="B561" s="214" t="s">
        <v>45</v>
      </c>
      <c r="C561" s="28" t="s">
        <v>46</v>
      </c>
      <c r="D561" s="64" t="s">
        <v>558</v>
      </c>
      <c r="E561" s="64" t="s">
        <v>620</v>
      </c>
      <c r="F561" s="64" t="s">
        <v>2185</v>
      </c>
      <c r="G561" s="64" t="s">
        <v>739</v>
      </c>
      <c r="H561" s="37">
        <v>0</v>
      </c>
      <c r="I561" s="66" t="s">
        <v>49</v>
      </c>
      <c r="J561" s="39"/>
      <c r="K561" s="64" t="s">
        <v>2186</v>
      </c>
      <c r="L561" s="213" t="s">
        <v>609</v>
      </c>
      <c r="M561" s="70" t="s">
        <v>51</v>
      </c>
      <c r="N561" s="64" t="s">
        <v>761</v>
      </c>
      <c r="O561" s="213" t="s">
        <v>610</v>
      </c>
    </row>
    <row r="562" spans="1:15">
      <c r="A562" s="211">
        <v>559</v>
      </c>
      <c r="B562" s="214" t="s">
        <v>45</v>
      </c>
      <c r="C562" s="28" t="s">
        <v>46</v>
      </c>
      <c r="D562" s="64" t="s">
        <v>2187</v>
      </c>
      <c r="E562" s="64">
        <v>0</v>
      </c>
      <c r="F562" s="64" t="s">
        <v>682</v>
      </c>
      <c r="G562" s="64" t="s">
        <v>356</v>
      </c>
      <c r="H562" s="39">
        <v>9000000</v>
      </c>
      <c r="I562" s="66" t="s">
        <v>49</v>
      </c>
      <c r="J562" s="39">
        <v>9000000</v>
      </c>
      <c r="K562" s="64" t="s">
        <v>2188</v>
      </c>
      <c r="L562" s="213" t="s">
        <v>609</v>
      </c>
      <c r="M562" s="70" t="s">
        <v>51</v>
      </c>
      <c r="N562" s="64" t="s">
        <v>2189</v>
      </c>
      <c r="O562" s="213" t="s">
        <v>610</v>
      </c>
    </row>
    <row r="563" spans="1:15">
      <c r="A563" s="211">
        <v>560</v>
      </c>
      <c r="B563" s="214" t="s">
        <v>45</v>
      </c>
      <c r="C563" s="28" t="s">
        <v>46</v>
      </c>
      <c r="D563" s="64" t="s">
        <v>2190</v>
      </c>
      <c r="E563" s="64" t="s">
        <v>2191</v>
      </c>
      <c r="F563" s="64" t="s">
        <v>2192</v>
      </c>
      <c r="G563" s="64" t="s">
        <v>740</v>
      </c>
      <c r="H563" s="37">
        <v>0</v>
      </c>
      <c r="I563" s="66" t="s">
        <v>49</v>
      </c>
      <c r="J563" s="39"/>
      <c r="K563" s="64" t="s">
        <v>2193</v>
      </c>
      <c r="L563" s="213" t="s">
        <v>609</v>
      </c>
      <c r="M563" s="70" t="s">
        <v>51</v>
      </c>
      <c r="N563" s="64" t="s">
        <v>1461</v>
      </c>
      <c r="O563" s="213" t="s">
        <v>610</v>
      </c>
    </row>
    <row r="564" spans="1:15">
      <c r="A564" s="211">
        <v>561</v>
      </c>
      <c r="B564" s="214" t="s">
        <v>45</v>
      </c>
      <c r="C564" s="28" t="s">
        <v>46</v>
      </c>
      <c r="D564" s="64" t="s">
        <v>2194</v>
      </c>
      <c r="E564" s="64" t="s">
        <v>2195</v>
      </c>
      <c r="F564" s="64" t="s">
        <v>2196</v>
      </c>
      <c r="G564" s="64" t="s">
        <v>1121</v>
      </c>
      <c r="H564" s="37">
        <v>0</v>
      </c>
      <c r="I564" s="66" t="s">
        <v>49</v>
      </c>
      <c r="J564" s="39"/>
      <c r="K564" s="64" t="s">
        <v>2197</v>
      </c>
      <c r="L564" s="213" t="s">
        <v>609</v>
      </c>
      <c r="M564" s="70" t="s">
        <v>51</v>
      </c>
      <c r="N564" s="64" t="s">
        <v>1461</v>
      </c>
      <c r="O564" s="213" t="s">
        <v>610</v>
      </c>
    </row>
    <row r="565" spans="1:15">
      <c r="A565" s="211">
        <v>562</v>
      </c>
      <c r="B565" s="214" t="s">
        <v>45</v>
      </c>
      <c r="C565" s="28" t="s">
        <v>46</v>
      </c>
      <c r="D565" s="64" t="s">
        <v>2173</v>
      </c>
      <c r="E565" s="64" t="s">
        <v>2174</v>
      </c>
      <c r="F565" s="64" t="s">
        <v>2175</v>
      </c>
      <c r="G565" s="64" t="s">
        <v>741</v>
      </c>
      <c r="H565" s="39">
        <v>600000</v>
      </c>
      <c r="I565" s="66" t="s">
        <v>49</v>
      </c>
      <c r="J565" s="39">
        <v>600000</v>
      </c>
      <c r="K565" s="64" t="s">
        <v>2198</v>
      </c>
      <c r="L565" s="213" t="s">
        <v>609</v>
      </c>
      <c r="M565" s="70" t="s">
        <v>51</v>
      </c>
      <c r="N565" s="64" t="s">
        <v>761</v>
      </c>
      <c r="O565" s="213" t="s">
        <v>610</v>
      </c>
    </row>
    <row r="566" spans="1:15">
      <c r="A566" s="211">
        <v>563</v>
      </c>
      <c r="B566" s="214" t="s">
        <v>45</v>
      </c>
      <c r="C566" s="28" t="s">
        <v>46</v>
      </c>
      <c r="D566" s="64" t="s">
        <v>558</v>
      </c>
      <c r="E566" s="64" t="s">
        <v>620</v>
      </c>
      <c r="F566" s="64" t="s">
        <v>2199</v>
      </c>
      <c r="G566" s="64" t="s">
        <v>742</v>
      </c>
      <c r="H566" s="39">
        <v>1532724</v>
      </c>
      <c r="I566" s="66" t="s">
        <v>49</v>
      </c>
      <c r="J566" s="39">
        <v>1532724</v>
      </c>
      <c r="K566" s="64" t="s">
        <v>2200</v>
      </c>
      <c r="L566" s="213" t="s">
        <v>1012</v>
      </c>
      <c r="M566" s="70" t="s">
        <v>51</v>
      </c>
      <c r="N566" s="64" t="s">
        <v>761</v>
      </c>
      <c r="O566" s="61" t="s">
        <v>53</v>
      </c>
    </row>
    <row r="567" spans="1:15">
      <c r="A567" s="211">
        <v>564</v>
      </c>
      <c r="B567" s="214" t="s">
        <v>45</v>
      </c>
      <c r="C567" s="28" t="s">
        <v>46</v>
      </c>
      <c r="D567" s="64" t="s">
        <v>2201</v>
      </c>
      <c r="E567" s="64">
        <v>0</v>
      </c>
      <c r="F567" s="64" t="s">
        <v>682</v>
      </c>
      <c r="G567" s="64" t="s">
        <v>742</v>
      </c>
      <c r="H567" s="39">
        <v>2400000</v>
      </c>
      <c r="I567" s="66" t="s">
        <v>49</v>
      </c>
      <c r="J567" s="39">
        <v>2400000</v>
      </c>
      <c r="K567" s="64" t="s">
        <v>2202</v>
      </c>
      <c r="L567" s="213" t="s">
        <v>609</v>
      </c>
      <c r="M567" s="70" t="s">
        <v>51</v>
      </c>
      <c r="N567" s="64" t="s">
        <v>2189</v>
      </c>
      <c r="O567" s="213" t="s">
        <v>610</v>
      </c>
    </row>
    <row r="568" spans="1:15">
      <c r="A568" s="211">
        <v>565</v>
      </c>
      <c r="B568" s="214" t="s">
        <v>45</v>
      </c>
      <c r="C568" s="28" t="s">
        <v>46</v>
      </c>
      <c r="D568" s="64" t="s">
        <v>2203</v>
      </c>
      <c r="E568" s="64" t="s">
        <v>2204</v>
      </c>
      <c r="F568" s="64" t="s">
        <v>676</v>
      </c>
      <c r="G568" s="64" t="s">
        <v>742</v>
      </c>
      <c r="H568" s="39">
        <v>2400000</v>
      </c>
      <c r="I568" s="66" t="s">
        <v>49</v>
      </c>
      <c r="J568" s="39">
        <v>2400000</v>
      </c>
      <c r="K568" s="64" t="s">
        <v>2205</v>
      </c>
      <c r="L568" s="213" t="s">
        <v>609</v>
      </c>
      <c r="M568" s="70" t="s">
        <v>51</v>
      </c>
      <c r="N568" s="64" t="s">
        <v>2189</v>
      </c>
      <c r="O568" s="213" t="s">
        <v>610</v>
      </c>
    </row>
    <row r="569" spans="1:15">
      <c r="A569" s="211">
        <v>566</v>
      </c>
      <c r="B569" s="214" t="s">
        <v>45</v>
      </c>
      <c r="C569" s="28" t="s">
        <v>46</v>
      </c>
      <c r="D569" s="64" t="s">
        <v>2206</v>
      </c>
      <c r="E569" s="64" t="s">
        <v>2207</v>
      </c>
      <c r="F569" s="64" t="s">
        <v>681</v>
      </c>
      <c r="G569" s="64" t="s">
        <v>742</v>
      </c>
      <c r="H569" s="39">
        <v>4800000</v>
      </c>
      <c r="I569" s="66" t="s">
        <v>49</v>
      </c>
      <c r="J569" s="39">
        <v>4800000</v>
      </c>
      <c r="K569" s="64" t="s">
        <v>2208</v>
      </c>
      <c r="L569" s="213" t="s">
        <v>609</v>
      </c>
      <c r="M569" s="70" t="s">
        <v>51</v>
      </c>
      <c r="N569" s="64" t="s">
        <v>2189</v>
      </c>
      <c r="O569" s="213" t="s">
        <v>610</v>
      </c>
    </row>
    <row r="570" spans="1:15">
      <c r="A570" s="211">
        <v>567</v>
      </c>
      <c r="B570" s="214" t="s">
        <v>45</v>
      </c>
      <c r="C570" s="28" t="s">
        <v>46</v>
      </c>
      <c r="D570" s="64" t="s">
        <v>2209</v>
      </c>
      <c r="E570" s="64" t="s">
        <v>2210</v>
      </c>
      <c r="F570" s="64" t="s">
        <v>700</v>
      </c>
      <c r="G570" s="64" t="s">
        <v>742</v>
      </c>
      <c r="H570" s="39">
        <v>2304000</v>
      </c>
      <c r="I570" s="66" t="s">
        <v>49</v>
      </c>
      <c r="J570" s="39">
        <v>2304000</v>
      </c>
      <c r="K570" s="64" t="s">
        <v>2211</v>
      </c>
      <c r="L570" s="213" t="s">
        <v>609</v>
      </c>
      <c r="M570" s="70" t="s">
        <v>51</v>
      </c>
      <c r="N570" s="64" t="s">
        <v>2212</v>
      </c>
      <c r="O570" s="213" t="s">
        <v>610</v>
      </c>
    </row>
    <row r="571" spans="1:15">
      <c r="A571" s="211">
        <v>568</v>
      </c>
      <c r="B571" s="214" t="s">
        <v>45</v>
      </c>
      <c r="C571" s="28" t="s">
        <v>46</v>
      </c>
      <c r="D571" s="64" t="s">
        <v>2213</v>
      </c>
      <c r="E571" s="64" t="s">
        <v>2214</v>
      </c>
      <c r="F571" s="64" t="s">
        <v>691</v>
      </c>
      <c r="G571" s="64" t="s">
        <v>743</v>
      </c>
      <c r="H571" s="39">
        <v>2688000</v>
      </c>
      <c r="I571" s="66" t="s">
        <v>49</v>
      </c>
      <c r="J571" s="39">
        <v>2688000</v>
      </c>
      <c r="K571" s="64" t="s">
        <v>2215</v>
      </c>
      <c r="L571" s="213" t="s">
        <v>609</v>
      </c>
      <c r="M571" s="70" t="s">
        <v>51</v>
      </c>
      <c r="N571" s="64" t="s">
        <v>1341</v>
      </c>
      <c r="O571" s="213" t="s">
        <v>610</v>
      </c>
    </row>
    <row r="572" spans="1:15">
      <c r="A572" s="211">
        <v>569</v>
      </c>
      <c r="B572" s="214" t="s">
        <v>45</v>
      </c>
      <c r="C572" s="28" t="s">
        <v>46</v>
      </c>
      <c r="D572" s="64" t="s">
        <v>2216</v>
      </c>
      <c r="E572" s="64" t="s">
        <v>2217</v>
      </c>
      <c r="F572" s="64" t="s">
        <v>2218</v>
      </c>
      <c r="G572" s="64" t="s">
        <v>743</v>
      </c>
      <c r="H572" s="39">
        <v>4032000</v>
      </c>
      <c r="I572" s="66" t="s">
        <v>49</v>
      </c>
      <c r="J572" s="39">
        <v>4032000</v>
      </c>
      <c r="K572" s="64" t="s">
        <v>2219</v>
      </c>
      <c r="L572" s="213" t="s">
        <v>609</v>
      </c>
      <c r="M572" s="70" t="s">
        <v>51</v>
      </c>
      <c r="N572" s="64" t="s">
        <v>1341</v>
      </c>
      <c r="O572" s="213" t="s">
        <v>610</v>
      </c>
    </row>
    <row r="573" spans="1:15">
      <c r="A573" s="211">
        <v>570</v>
      </c>
      <c r="B573" s="214" t="s">
        <v>45</v>
      </c>
      <c r="C573" s="28" t="s">
        <v>46</v>
      </c>
      <c r="D573" s="64" t="s">
        <v>1008</v>
      </c>
      <c r="E573" s="64" t="s">
        <v>1021</v>
      </c>
      <c r="F573" s="64" t="s">
        <v>1263</v>
      </c>
      <c r="G573" s="64" t="s">
        <v>743</v>
      </c>
      <c r="H573" s="37">
        <v>0</v>
      </c>
      <c r="I573" s="66" t="s">
        <v>49</v>
      </c>
      <c r="J573" s="39"/>
      <c r="K573" s="64" t="s">
        <v>2220</v>
      </c>
      <c r="L573" s="213" t="s">
        <v>1012</v>
      </c>
      <c r="M573" s="70" t="s">
        <v>51</v>
      </c>
      <c r="N573" s="64" t="s">
        <v>1065</v>
      </c>
      <c r="O573" s="61" t="s">
        <v>53</v>
      </c>
    </row>
    <row r="574" spans="1:15">
      <c r="A574" s="211">
        <v>571</v>
      </c>
      <c r="B574" s="214" t="s">
        <v>45</v>
      </c>
      <c r="C574" s="28" t="s">
        <v>46</v>
      </c>
      <c r="D574" s="64" t="s">
        <v>1008</v>
      </c>
      <c r="E574" s="64" t="s">
        <v>1021</v>
      </c>
      <c r="F574" s="64" t="s">
        <v>1393</v>
      </c>
      <c r="G574" s="64" t="s">
        <v>743</v>
      </c>
      <c r="H574" s="37">
        <v>0</v>
      </c>
      <c r="I574" s="66" t="s">
        <v>49</v>
      </c>
      <c r="J574" s="39"/>
      <c r="K574" s="64" t="s">
        <v>2221</v>
      </c>
      <c r="L574" s="213" t="s">
        <v>1012</v>
      </c>
      <c r="M574" s="70" t="s">
        <v>51</v>
      </c>
      <c r="N574" s="64" t="s">
        <v>1065</v>
      </c>
      <c r="O574" s="61" t="s">
        <v>53</v>
      </c>
    </row>
    <row r="575" spans="1:15">
      <c r="A575" s="211">
        <v>572</v>
      </c>
      <c r="B575" s="214" t="s">
        <v>45</v>
      </c>
      <c r="C575" s="28" t="s">
        <v>46</v>
      </c>
      <c r="D575" s="64" t="s">
        <v>1008</v>
      </c>
      <c r="E575" s="64" t="s">
        <v>1021</v>
      </c>
      <c r="F575" s="64" t="s">
        <v>681</v>
      </c>
      <c r="G575" s="64" t="s">
        <v>743</v>
      </c>
      <c r="H575" s="37">
        <v>0</v>
      </c>
      <c r="I575" s="66" t="s">
        <v>49</v>
      </c>
      <c r="J575" s="39"/>
      <c r="K575" s="64" t="s">
        <v>2222</v>
      </c>
      <c r="L575" s="213" t="s">
        <v>1012</v>
      </c>
      <c r="M575" s="70" t="s">
        <v>51</v>
      </c>
      <c r="N575" s="64" t="s">
        <v>1065</v>
      </c>
      <c r="O575" s="61" t="s">
        <v>53</v>
      </c>
    </row>
    <row r="576" spans="1:15">
      <c r="A576" s="211">
        <v>573</v>
      </c>
      <c r="B576" s="214" t="s">
        <v>45</v>
      </c>
      <c r="C576" s="28" t="s">
        <v>46</v>
      </c>
      <c r="D576" s="64" t="s">
        <v>2163</v>
      </c>
      <c r="E576" s="64" t="s">
        <v>2164</v>
      </c>
      <c r="F576" s="64" t="s">
        <v>2165</v>
      </c>
      <c r="G576" s="64" t="s">
        <v>743</v>
      </c>
      <c r="H576" s="37">
        <v>0</v>
      </c>
      <c r="I576" s="66" t="s">
        <v>49</v>
      </c>
      <c r="J576" s="39"/>
      <c r="K576" s="64" t="s">
        <v>2223</v>
      </c>
      <c r="L576" s="213" t="s">
        <v>609</v>
      </c>
      <c r="M576" s="70" t="s">
        <v>51</v>
      </c>
      <c r="N576" s="64" t="s">
        <v>761</v>
      </c>
      <c r="O576" s="213" t="s">
        <v>610</v>
      </c>
    </row>
    <row r="577" spans="1:15">
      <c r="A577" s="211">
        <v>574</v>
      </c>
      <c r="B577" s="214" t="s">
        <v>45</v>
      </c>
      <c r="C577" s="28" t="s">
        <v>46</v>
      </c>
      <c r="D577" s="64" t="s">
        <v>558</v>
      </c>
      <c r="E577" s="64" t="s">
        <v>620</v>
      </c>
      <c r="F577" s="64" t="s">
        <v>2224</v>
      </c>
      <c r="G577" s="64" t="s">
        <v>743</v>
      </c>
      <c r="H577" s="37">
        <v>0</v>
      </c>
      <c r="I577" s="66" t="s">
        <v>49</v>
      </c>
      <c r="J577" s="39"/>
      <c r="K577" s="64" t="s">
        <v>2225</v>
      </c>
      <c r="L577" s="213" t="s">
        <v>1012</v>
      </c>
      <c r="M577" s="70" t="s">
        <v>51</v>
      </c>
      <c r="N577" s="64" t="s">
        <v>761</v>
      </c>
      <c r="O577" s="61" t="s">
        <v>53</v>
      </c>
    </row>
    <row r="578" spans="1:15">
      <c r="A578" s="211">
        <v>575</v>
      </c>
      <c r="B578" s="214" t="s">
        <v>45</v>
      </c>
      <c r="C578" s="28" t="s">
        <v>46</v>
      </c>
      <c r="D578" s="64" t="s">
        <v>1321</v>
      </c>
      <c r="E578" s="64" t="s">
        <v>1322</v>
      </c>
      <c r="F578" s="64" t="s">
        <v>2226</v>
      </c>
      <c r="G578" s="64" t="s">
        <v>743</v>
      </c>
      <c r="H578" s="39">
        <v>96932000</v>
      </c>
      <c r="I578" s="66" t="s">
        <v>49</v>
      </c>
      <c r="J578" s="39">
        <v>96932000</v>
      </c>
      <c r="K578" s="64" t="s">
        <v>2227</v>
      </c>
      <c r="L578" s="213" t="s">
        <v>609</v>
      </c>
      <c r="M578" s="70" t="s">
        <v>51</v>
      </c>
      <c r="N578" s="64" t="s">
        <v>2228</v>
      </c>
      <c r="O578" s="213" t="s">
        <v>610</v>
      </c>
    </row>
    <row r="579" spans="1:15">
      <c r="A579" s="211">
        <v>576</v>
      </c>
      <c r="B579" s="214" t="s">
        <v>45</v>
      </c>
      <c r="C579" s="28" t="s">
        <v>46</v>
      </c>
      <c r="D579" s="64" t="s">
        <v>558</v>
      </c>
      <c r="E579" s="64" t="s">
        <v>620</v>
      </c>
      <c r="F579" s="64" t="s">
        <v>2229</v>
      </c>
      <c r="G579" s="64" t="s">
        <v>744</v>
      </c>
      <c r="H579" s="39">
        <v>2794932</v>
      </c>
      <c r="I579" s="66" t="s">
        <v>49</v>
      </c>
      <c r="J579" s="39">
        <v>2794932</v>
      </c>
      <c r="K579" s="64" t="s">
        <v>2230</v>
      </c>
      <c r="L579" s="213" t="s">
        <v>1012</v>
      </c>
      <c r="M579" s="70" t="s">
        <v>51</v>
      </c>
      <c r="N579" s="64" t="s">
        <v>761</v>
      </c>
      <c r="O579" s="61" t="s">
        <v>53</v>
      </c>
    </row>
    <row r="580" spans="1:15">
      <c r="A580" s="211">
        <v>577</v>
      </c>
      <c r="B580" s="214" t="s">
        <v>45</v>
      </c>
      <c r="C580" s="28" t="s">
        <v>46</v>
      </c>
      <c r="D580" s="64" t="s">
        <v>2231</v>
      </c>
      <c r="E580" s="64" t="s">
        <v>2232</v>
      </c>
      <c r="F580" s="64" t="s">
        <v>682</v>
      </c>
      <c r="G580" s="64" t="s">
        <v>745</v>
      </c>
      <c r="H580" s="39">
        <v>2219000</v>
      </c>
      <c r="I580" s="66" t="s">
        <v>49</v>
      </c>
      <c r="J580" s="39">
        <v>2219000</v>
      </c>
      <c r="K580" s="64" t="s">
        <v>2233</v>
      </c>
      <c r="L580" s="213" t="s">
        <v>609</v>
      </c>
      <c r="M580" s="70" t="s">
        <v>51</v>
      </c>
      <c r="N580" s="64" t="s">
        <v>1957</v>
      </c>
      <c r="O580" s="213" t="s">
        <v>610</v>
      </c>
    </row>
    <row r="581" spans="1:15">
      <c r="A581" s="211">
        <v>578</v>
      </c>
      <c r="B581" s="214" t="s">
        <v>45</v>
      </c>
      <c r="C581" s="28" t="s">
        <v>46</v>
      </c>
      <c r="D581" s="64" t="s">
        <v>1009</v>
      </c>
      <c r="E581" s="64" t="s">
        <v>1022</v>
      </c>
      <c r="F581" s="64" t="s">
        <v>681</v>
      </c>
      <c r="G581" s="64" t="s">
        <v>348</v>
      </c>
      <c r="H581" s="39">
        <v>3829688</v>
      </c>
      <c r="I581" s="66" t="s">
        <v>49</v>
      </c>
      <c r="J581" s="39">
        <v>3829688</v>
      </c>
      <c r="K581" s="64" t="s">
        <v>2234</v>
      </c>
      <c r="L581" s="213" t="s">
        <v>1012</v>
      </c>
      <c r="M581" s="70" t="s">
        <v>51</v>
      </c>
      <c r="N581" s="64" t="s">
        <v>1271</v>
      </c>
      <c r="O581" s="61" t="s">
        <v>53</v>
      </c>
    </row>
    <row r="582" spans="1:15">
      <c r="A582" s="211">
        <v>579</v>
      </c>
      <c r="B582" s="214" t="s">
        <v>45</v>
      </c>
      <c r="C582" s="28" t="s">
        <v>46</v>
      </c>
      <c r="D582" s="64" t="s">
        <v>558</v>
      </c>
      <c r="E582" s="64" t="s">
        <v>620</v>
      </c>
      <c r="F582" s="64" t="s">
        <v>2235</v>
      </c>
      <c r="G582" s="64" t="s">
        <v>747</v>
      </c>
      <c r="H582" s="39">
        <v>720000</v>
      </c>
      <c r="I582" s="66" t="s">
        <v>49</v>
      </c>
      <c r="J582" s="39">
        <v>720000</v>
      </c>
      <c r="K582" s="64" t="s">
        <v>2236</v>
      </c>
      <c r="L582" s="213" t="s">
        <v>1012</v>
      </c>
      <c r="M582" s="70" t="s">
        <v>51</v>
      </c>
      <c r="N582" s="64" t="s">
        <v>761</v>
      </c>
      <c r="O582" s="61" t="s">
        <v>53</v>
      </c>
    </row>
    <row r="583" spans="1:15">
      <c r="A583" s="211">
        <v>580</v>
      </c>
      <c r="B583" s="214" t="s">
        <v>45</v>
      </c>
      <c r="C583" s="28" t="s">
        <v>46</v>
      </c>
      <c r="D583" s="64" t="s">
        <v>2237</v>
      </c>
      <c r="E583" s="64">
        <v>0</v>
      </c>
      <c r="F583" s="64" t="s">
        <v>700</v>
      </c>
      <c r="G583" s="64" t="s">
        <v>747</v>
      </c>
      <c r="H583" s="39">
        <v>8400000</v>
      </c>
      <c r="I583" s="66" t="s">
        <v>49</v>
      </c>
      <c r="J583" s="39">
        <v>8400000</v>
      </c>
      <c r="K583" s="64" t="s">
        <v>2238</v>
      </c>
      <c r="L583" s="213" t="s">
        <v>609</v>
      </c>
      <c r="M583" s="70" t="s">
        <v>51</v>
      </c>
      <c r="N583" s="64" t="s">
        <v>2189</v>
      </c>
      <c r="O583" s="213" t="s">
        <v>610</v>
      </c>
    </row>
    <row r="584" spans="1:15">
      <c r="A584" s="211">
        <v>581</v>
      </c>
      <c r="B584" s="214" t="s">
        <v>45</v>
      </c>
      <c r="C584" s="28" t="s">
        <v>46</v>
      </c>
      <c r="D584" s="64" t="s">
        <v>2239</v>
      </c>
      <c r="E584" s="64" t="s">
        <v>2240</v>
      </c>
      <c r="F584" s="64" t="s">
        <v>1033</v>
      </c>
      <c r="G584" s="64" t="s">
        <v>747</v>
      </c>
      <c r="H584" s="39">
        <v>12000000</v>
      </c>
      <c r="I584" s="66" t="s">
        <v>49</v>
      </c>
      <c r="J584" s="39">
        <v>12000000</v>
      </c>
      <c r="K584" s="64" t="s">
        <v>2241</v>
      </c>
      <c r="L584" s="213" t="s">
        <v>609</v>
      </c>
      <c r="M584" s="70" t="s">
        <v>51</v>
      </c>
      <c r="N584" s="64" t="s">
        <v>2189</v>
      </c>
      <c r="O584" s="213" t="s">
        <v>610</v>
      </c>
    </row>
    <row r="585" spans="1:15">
      <c r="A585" s="211">
        <v>582</v>
      </c>
      <c r="B585" s="214" t="s">
        <v>45</v>
      </c>
      <c r="C585" s="28" t="s">
        <v>46</v>
      </c>
      <c r="D585" s="64" t="s">
        <v>2242</v>
      </c>
      <c r="E585" s="64">
        <v>0</v>
      </c>
      <c r="F585" s="64" t="s">
        <v>2243</v>
      </c>
      <c r="G585" s="64" t="s">
        <v>747</v>
      </c>
      <c r="H585" s="39">
        <v>6000000</v>
      </c>
      <c r="I585" s="66" t="s">
        <v>49</v>
      </c>
      <c r="J585" s="39">
        <v>6000000</v>
      </c>
      <c r="K585" s="64" t="s">
        <v>2244</v>
      </c>
      <c r="L585" s="213" t="s">
        <v>609</v>
      </c>
      <c r="M585" s="70" t="s">
        <v>51</v>
      </c>
      <c r="N585" s="64" t="s">
        <v>2189</v>
      </c>
      <c r="O585" s="213" t="s">
        <v>610</v>
      </c>
    </row>
    <row r="586" spans="1:15">
      <c r="A586" s="211">
        <v>583</v>
      </c>
      <c r="B586" s="214" t="s">
        <v>45</v>
      </c>
      <c r="C586" s="28" t="s">
        <v>46</v>
      </c>
      <c r="D586" s="64" t="s">
        <v>2245</v>
      </c>
      <c r="E586" s="64" t="s">
        <v>2246</v>
      </c>
      <c r="F586" s="64" t="s">
        <v>672</v>
      </c>
      <c r="G586" s="64" t="s">
        <v>747</v>
      </c>
      <c r="H586" s="39">
        <v>12000000</v>
      </c>
      <c r="I586" s="66" t="s">
        <v>49</v>
      </c>
      <c r="J586" s="39">
        <v>12000000</v>
      </c>
      <c r="K586" s="64" t="s">
        <v>2247</v>
      </c>
      <c r="L586" s="213" t="s">
        <v>609</v>
      </c>
      <c r="M586" s="70" t="s">
        <v>51</v>
      </c>
      <c r="N586" s="64" t="s">
        <v>2189</v>
      </c>
      <c r="O586" s="213" t="s">
        <v>610</v>
      </c>
    </row>
    <row r="587" spans="1:15">
      <c r="A587" s="211">
        <v>584</v>
      </c>
      <c r="B587" s="214" t="s">
        <v>45</v>
      </c>
      <c r="C587" s="28" t="s">
        <v>46</v>
      </c>
      <c r="D587" s="64" t="s">
        <v>2248</v>
      </c>
      <c r="E587" s="64" t="s">
        <v>2249</v>
      </c>
      <c r="F587" s="64" t="s">
        <v>2250</v>
      </c>
      <c r="G587" s="64" t="s">
        <v>747</v>
      </c>
      <c r="H587" s="39">
        <v>6000000</v>
      </c>
      <c r="I587" s="66" t="s">
        <v>49</v>
      </c>
      <c r="J587" s="39">
        <v>6000000</v>
      </c>
      <c r="K587" s="64" t="s">
        <v>2251</v>
      </c>
      <c r="L587" s="213" t="s">
        <v>609</v>
      </c>
      <c r="M587" s="70" t="s">
        <v>51</v>
      </c>
      <c r="N587" s="64" t="s">
        <v>2189</v>
      </c>
      <c r="O587" s="213" t="s">
        <v>610</v>
      </c>
    </row>
    <row r="588" spans="1:15">
      <c r="A588" s="211">
        <v>585</v>
      </c>
      <c r="B588" s="214" t="s">
        <v>45</v>
      </c>
      <c r="C588" s="28" t="s">
        <v>46</v>
      </c>
      <c r="D588" s="64" t="s">
        <v>2252</v>
      </c>
      <c r="E588" s="64" t="s">
        <v>2253</v>
      </c>
      <c r="F588" s="64" t="s">
        <v>1955</v>
      </c>
      <c r="G588" s="64" t="s">
        <v>747</v>
      </c>
      <c r="H588" s="39">
        <v>12000000</v>
      </c>
      <c r="I588" s="66" t="s">
        <v>49</v>
      </c>
      <c r="J588" s="39">
        <v>12000000</v>
      </c>
      <c r="K588" s="64" t="s">
        <v>2254</v>
      </c>
      <c r="L588" s="213" t="s">
        <v>609</v>
      </c>
      <c r="M588" s="70" t="s">
        <v>51</v>
      </c>
      <c r="N588" s="64" t="s">
        <v>2189</v>
      </c>
      <c r="O588" s="213" t="s">
        <v>610</v>
      </c>
    </row>
    <row r="589" spans="1:15">
      <c r="A589" s="211">
        <v>586</v>
      </c>
      <c r="B589" s="214" t="s">
        <v>45</v>
      </c>
      <c r="C589" s="28" t="s">
        <v>46</v>
      </c>
      <c r="D589" s="64" t="s">
        <v>2255</v>
      </c>
      <c r="E589" s="64">
        <v>0</v>
      </c>
      <c r="F589" s="64" t="s">
        <v>725</v>
      </c>
      <c r="G589" s="64" t="s">
        <v>747</v>
      </c>
      <c r="H589" s="39">
        <v>12000000</v>
      </c>
      <c r="I589" s="66" t="s">
        <v>49</v>
      </c>
      <c r="J589" s="39">
        <v>12000000</v>
      </c>
      <c r="K589" s="64" t="s">
        <v>2256</v>
      </c>
      <c r="L589" s="213" t="s">
        <v>609</v>
      </c>
      <c r="M589" s="70" t="s">
        <v>51</v>
      </c>
      <c r="N589" s="64" t="s">
        <v>2189</v>
      </c>
      <c r="O589" s="213" t="s">
        <v>610</v>
      </c>
    </row>
    <row r="590" spans="1:15">
      <c r="A590" s="211">
        <v>587</v>
      </c>
      <c r="B590" s="214" t="s">
        <v>45</v>
      </c>
      <c r="C590" s="28" t="s">
        <v>46</v>
      </c>
      <c r="D590" s="64" t="s">
        <v>2257</v>
      </c>
      <c r="E590" s="64" t="s">
        <v>2258</v>
      </c>
      <c r="F590" s="64" t="s">
        <v>1948</v>
      </c>
      <c r="G590" s="64" t="s">
        <v>747</v>
      </c>
      <c r="H590" s="39">
        <v>6000000</v>
      </c>
      <c r="I590" s="66" t="s">
        <v>49</v>
      </c>
      <c r="J590" s="39">
        <v>6000000</v>
      </c>
      <c r="K590" s="64" t="s">
        <v>2259</v>
      </c>
      <c r="L590" s="213" t="s">
        <v>609</v>
      </c>
      <c r="M590" s="70" t="s">
        <v>51</v>
      </c>
      <c r="N590" s="64" t="s">
        <v>2189</v>
      </c>
      <c r="O590" s="213" t="s">
        <v>610</v>
      </c>
    </row>
    <row r="591" spans="1:15">
      <c r="A591" s="211">
        <v>588</v>
      </c>
      <c r="B591" s="214" t="s">
        <v>45</v>
      </c>
      <c r="C591" s="28" t="s">
        <v>46</v>
      </c>
      <c r="D591" s="64" t="s">
        <v>2260</v>
      </c>
      <c r="E591" s="64" t="s">
        <v>2261</v>
      </c>
      <c r="F591" s="64" t="s">
        <v>714</v>
      </c>
      <c r="G591" s="64" t="s">
        <v>747</v>
      </c>
      <c r="H591" s="39">
        <v>12000000</v>
      </c>
      <c r="I591" s="66" t="s">
        <v>49</v>
      </c>
      <c r="J591" s="39">
        <v>12000000</v>
      </c>
      <c r="K591" s="64" t="s">
        <v>2262</v>
      </c>
      <c r="L591" s="213" t="s">
        <v>609</v>
      </c>
      <c r="M591" s="70" t="s">
        <v>51</v>
      </c>
      <c r="N591" s="64" t="s">
        <v>2189</v>
      </c>
      <c r="O591" s="213" t="s">
        <v>610</v>
      </c>
    </row>
    <row r="592" spans="1:15">
      <c r="A592" s="211">
        <v>589</v>
      </c>
      <c r="B592" s="214" t="s">
        <v>45</v>
      </c>
      <c r="C592" s="28" t="s">
        <v>46</v>
      </c>
      <c r="D592" s="64" t="s">
        <v>2263</v>
      </c>
      <c r="E592" s="64" t="s">
        <v>2264</v>
      </c>
      <c r="F592" s="64" t="s">
        <v>692</v>
      </c>
      <c r="G592" s="64" t="s">
        <v>747</v>
      </c>
      <c r="H592" s="39">
        <v>6000000</v>
      </c>
      <c r="I592" s="66" t="s">
        <v>49</v>
      </c>
      <c r="J592" s="39">
        <v>6000000</v>
      </c>
      <c r="K592" s="64" t="s">
        <v>2265</v>
      </c>
      <c r="L592" s="213" t="s">
        <v>609</v>
      </c>
      <c r="M592" s="70" t="s">
        <v>51</v>
      </c>
      <c r="N592" s="64" t="s">
        <v>2189</v>
      </c>
      <c r="O592" s="213" t="s">
        <v>610</v>
      </c>
    </row>
    <row r="593" spans="1:15">
      <c r="A593" s="211">
        <v>590</v>
      </c>
      <c r="B593" s="214" t="s">
        <v>45</v>
      </c>
      <c r="C593" s="28" t="s">
        <v>46</v>
      </c>
      <c r="D593" s="64" t="s">
        <v>2266</v>
      </c>
      <c r="E593" s="64" t="s">
        <v>2267</v>
      </c>
      <c r="F593" s="64" t="s">
        <v>682</v>
      </c>
      <c r="G593" s="64" t="s">
        <v>747</v>
      </c>
      <c r="H593" s="39">
        <v>18000000</v>
      </c>
      <c r="I593" s="66" t="s">
        <v>49</v>
      </c>
      <c r="J593" s="39">
        <v>18000000</v>
      </c>
      <c r="K593" s="64" t="s">
        <v>2268</v>
      </c>
      <c r="L593" s="213" t="s">
        <v>609</v>
      </c>
      <c r="M593" s="70" t="s">
        <v>51</v>
      </c>
      <c r="N593" s="64" t="s">
        <v>2189</v>
      </c>
      <c r="O593" s="213" t="s">
        <v>610</v>
      </c>
    </row>
    <row r="594" spans="1:15">
      <c r="A594" s="211">
        <v>591</v>
      </c>
      <c r="B594" s="214" t="s">
        <v>45</v>
      </c>
      <c r="C594" s="28" t="s">
        <v>46</v>
      </c>
      <c r="D594" s="64" t="s">
        <v>2269</v>
      </c>
      <c r="E594" s="64" t="s">
        <v>2270</v>
      </c>
      <c r="F594" s="64" t="s">
        <v>676</v>
      </c>
      <c r="G594" s="64" t="s">
        <v>747</v>
      </c>
      <c r="H594" s="39">
        <v>12000000</v>
      </c>
      <c r="I594" s="66" t="s">
        <v>49</v>
      </c>
      <c r="J594" s="39">
        <v>12000000</v>
      </c>
      <c r="K594" s="64" t="s">
        <v>2271</v>
      </c>
      <c r="L594" s="213" t="s">
        <v>609</v>
      </c>
      <c r="M594" s="70" t="s">
        <v>51</v>
      </c>
      <c r="N594" s="64" t="s">
        <v>2189</v>
      </c>
      <c r="O594" s="213" t="s">
        <v>610</v>
      </c>
    </row>
    <row r="595" spans="1:15">
      <c r="A595" s="211">
        <v>592</v>
      </c>
      <c r="B595" s="214" t="s">
        <v>45</v>
      </c>
      <c r="C595" s="28" t="s">
        <v>46</v>
      </c>
      <c r="D595" s="64" t="s">
        <v>2272</v>
      </c>
      <c r="E595" s="64" t="s">
        <v>2273</v>
      </c>
      <c r="F595" s="64" t="s">
        <v>681</v>
      </c>
      <c r="G595" s="64" t="s">
        <v>747</v>
      </c>
      <c r="H595" s="39">
        <v>6000000</v>
      </c>
      <c r="I595" s="66" t="s">
        <v>49</v>
      </c>
      <c r="J595" s="39">
        <v>6000000</v>
      </c>
      <c r="K595" s="64" t="s">
        <v>2274</v>
      </c>
      <c r="L595" s="213" t="s">
        <v>609</v>
      </c>
      <c r="M595" s="70" t="s">
        <v>51</v>
      </c>
      <c r="N595" s="64" t="s">
        <v>2189</v>
      </c>
      <c r="O595" s="213" t="s">
        <v>610</v>
      </c>
    </row>
    <row r="596" spans="1:15">
      <c r="A596" s="211">
        <v>593</v>
      </c>
      <c r="B596" s="214" t="s">
        <v>45</v>
      </c>
      <c r="C596" s="28" t="s">
        <v>46</v>
      </c>
      <c r="D596" s="64" t="s">
        <v>2275</v>
      </c>
      <c r="E596" s="64" t="s">
        <v>2276</v>
      </c>
      <c r="F596" s="64" t="s">
        <v>681</v>
      </c>
      <c r="G596" s="64" t="s">
        <v>1116</v>
      </c>
      <c r="H596" s="39">
        <v>18480000</v>
      </c>
      <c r="I596" s="66" t="s">
        <v>49</v>
      </c>
      <c r="J596" s="39">
        <v>18480000</v>
      </c>
      <c r="K596" s="64" t="s">
        <v>2277</v>
      </c>
      <c r="L596" s="213" t="s">
        <v>609</v>
      </c>
      <c r="M596" s="70" t="s">
        <v>51</v>
      </c>
      <c r="N596" s="64" t="s">
        <v>2278</v>
      </c>
      <c r="O596" s="213" t="s">
        <v>610</v>
      </c>
    </row>
    <row r="597" spans="1:15">
      <c r="A597" s="211">
        <v>594</v>
      </c>
      <c r="B597" s="214" t="s">
        <v>45</v>
      </c>
      <c r="C597" s="28" t="s">
        <v>46</v>
      </c>
      <c r="D597" s="64" t="s">
        <v>2279</v>
      </c>
      <c r="E597" s="64" t="s">
        <v>2280</v>
      </c>
      <c r="F597" s="64" t="s">
        <v>2281</v>
      </c>
      <c r="G597" s="64" t="s">
        <v>493</v>
      </c>
      <c r="H597" s="39">
        <v>223642536</v>
      </c>
      <c r="I597" s="66" t="s">
        <v>49</v>
      </c>
      <c r="J597" s="39">
        <v>223642536</v>
      </c>
      <c r="K597" s="64" t="s">
        <v>2282</v>
      </c>
      <c r="L597" s="213" t="s">
        <v>1012</v>
      </c>
      <c r="M597" s="70" t="s">
        <v>51</v>
      </c>
      <c r="N597" s="64" t="s">
        <v>1346</v>
      </c>
      <c r="O597" s="61" t="s">
        <v>53</v>
      </c>
    </row>
    <row r="598" spans="1:15">
      <c r="A598" s="211">
        <v>595</v>
      </c>
      <c r="B598" s="214" t="s">
        <v>45</v>
      </c>
      <c r="C598" s="28" t="s">
        <v>46</v>
      </c>
      <c r="D598" s="64" t="s">
        <v>2279</v>
      </c>
      <c r="E598" s="64" t="s">
        <v>2280</v>
      </c>
      <c r="F598" s="64" t="s">
        <v>2283</v>
      </c>
      <c r="G598" s="64" t="s">
        <v>493</v>
      </c>
      <c r="H598" s="39">
        <v>33238080</v>
      </c>
      <c r="I598" s="66" t="s">
        <v>49</v>
      </c>
      <c r="J598" s="39">
        <v>33238080</v>
      </c>
      <c r="K598" s="64" t="s">
        <v>2284</v>
      </c>
      <c r="L598" s="213" t="s">
        <v>1012</v>
      </c>
      <c r="M598" s="70" t="s">
        <v>51</v>
      </c>
      <c r="N598" s="64" t="s">
        <v>1346</v>
      </c>
      <c r="O598" s="61" t="s">
        <v>53</v>
      </c>
    </row>
    <row r="599" spans="1:15">
      <c r="A599" s="211">
        <v>596</v>
      </c>
      <c r="B599" s="214" t="s">
        <v>45</v>
      </c>
      <c r="C599" s="28" t="s">
        <v>46</v>
      </c>
      <c r="D599" s="64" t="s">
        <v>2285</v>
      </c>
      <c r="E599" s="64" t="s">
        <v>2286</v>
      </c>
      <c r="F599" s="64" t="s">
        <v>2287</v>
      </c>
      <c r="G599" s="64" t="s">
        <v>493</v>
      </c>
      <c r="H599" s="37">
        <v>0</v>
      </c>
      <c r="I599" s="66" t="s">
        <v>49</v>
      </c>
      <c r="J599" s="39"/>
      <c r="K599" s="64" t="s">
        <v>2288</v>
      </c>
      <c r="L599" s="213" t="s">
        <v>609</v>
      </c>
      <c r="M599" s="70" t="s">
        <v>51</v>
      </c>
      <c r="N599" s="64" t="s">
        <v>1461</v>
      </c>
      <c r="O599" s="213" t="s">
        <v>610</v>
      </c>
    </row>
    <row r="600" spans="1:15">
      <c r="A600" s="211">
        <v>597</v>
      </c>
      <c r="B600" s="214" t="s">
        <v>45</v>
      </c>
      <c r="C600" s="28" t="s">
        <v>46</v>
      </c>
      <c r="D600" s="64" t="s">
        <v>2289</v>
      </c>
      <c r="E600" s="64">
        <v>0</v>
      </c>
      <c r="F600" s="64" t="s">
        <v>676</v>
      </c>
      <c r="G600" s="64" t="s">
        <v>493</v>
      </c>
      <c r="H600" s="39">
        <v>6000000</v>
      </c>
      <c r="I600" s="66" t="s">
        <v>49</v>
      </c>
      <c r="J600" s="39">
        <v>6000000</v>
      </c>
      <c r="K600" s="64" t="s">
        <v>2290</v>
      </c>
      <c r="L600" s="213" t="s">
        <v>609</v>
      </c>
      <c r="M600" s="70" t="s">
        <v>51</v>
      </c>
      <c r="N600" s="64" t="s">
        <v>2189</v>
      </c>
      <c r="O600" s="213" t="s">
        <v>610</v>
      </c>
    </row>
    <row r="601" spans="1:15">
      <c r="A601" s="211">
        <v>598</v>
      </c>
      <c r="B601" s="214" t="s">
        <v>45</v>
      </c>
      <c r="C601" s="28" t="s">
        <v>46</v>
      </c>
      <c r="D601" s="64" t="s">
        <v>2291</v>
      </c>
      <c r="E601" s="64">
        <v>0</v>
      </c>
      <c r="F601" s="64" t="s">
        <v>681</v>
      </c>
      <c r="G601" s="64" t="s">
        <v>493</v>
      </c>
      <c r="H601" s="39">
        <v>6000000</v>
      </c>
      <c r="I601" s="66" t="s">
        <v>49</v>
      </c>
      <c r="J601" s="39">
        <v>6000000</v>
      </c>
      <c r="K601" s="64" t="s">
        <v>2292</v>
      </c>
      <c r="L601" s="213" t="s">
        <v>609</v>
      </c>
      <c r="M601" s="70" t="s">
        <v>51</v>
      </c>
      <c r="N601" s="64" t="s">
        <v>2189</v>
      </c>
      <c r="O601" s="213" t="s">
        <v>610</v>
      </c>
    </row>
    <row r="602" spans="1:15">
      <c r="A602" s="211">
        <v>599</v>
      </c>
      <c r="B602" s="214" t="s">
        <v>45</v>
      </c>
      <c r="C602" s="28" t="s">
        <v>46</v>
      </c>
      <c r="D602" s="64" t="s">
        <v>558</v>
      </c>
      <c r="E602" s="64" t="s">
        <v>620</v>
      </c>
      <c r="F602" s="64" t="s">
        <v>2293</v>
      </c>
      <c r="G602" s="64" t="s">
        <v>493</v>
      </c>
      <c r="H602" s="37">
        <v>0</v>
      </c>
      <c r="I602" s="66" t="s">
        <v>49</v>
      </c>
      <c r="J602" s="39"/>
      <c r="K602" s="64" t="s">
        <v>2294</v>
      </c>
      <c r="L602" s="213" t="s">
        <v>1012</v>
      </c>
      <c r="M602" s="70" t="s">
        <v>51</v>
      </c>
      <c r="N602" s="64" t="s">
        <v>761</v>
      </c>
      <c r="O602" s="61" t="s">
        <v>53</v>
      </c>
    </row>
    <row r="603" spans="1:15">
      <c r="A603" s="211">
        <v>600</v>
      </c>
      <c r="B603" s="214" t="s">
        <v>45</v>
      </c>
      <c r="C603" s="28" t="s">
        <v>46</v>
      </c>
      <c r="D603" s="64" t="s">
        <v>558</v>
      </c>
      <c r="E603" s="64" t="s">
        <v>620</v>
      </c>
      <c r="F603" s="64" t="s">
        <v>2295</v>
      </c>
      <c r="G603" s="64" t="s">
        <v>493</v>
      </c>
      <c r="H603" s="39">
        <v>1560000</v>
      </c>
      <c r="I603" s="66" t="s">
        <v>49</v>
      </c>
      <c r="J603" s="39">
        <v>1560000</v>
      </c>
      <c r="K603" s="64" t="s">
        <v>2296</v>
      </c>
      <c r="L603" s="213" t="s">
        <v>1012</v>
      </c>
      <c r="M603" s="70" t="s">
        <v>51</v>
      </c>
      <c r="N603" s="64" t="s">
        <v>761</v>
      </c>
      <c r="O603" s="61" t="s">
        <v>53</v>
      </c>
    </row>
    <row r="604" spans="1:15">
      <c r="A604" s="211">
        <v>601</v>
      </c>
      <c r="B604" s="214" t="s">
        <v>45</v>
      </c>
      <c r="C604" s="28" t="s">
        <v>46</v>
      </c>
      <c r="D604" s="64" t="s">
        <v>1009</v>
      </c>
      <c r="E604" s="64" t="s">
        <v>1022</v>
      </c>
      <c r="F604" s="64" t="s">
        <v>2297</v>
      </c>
      <c r="G604" s="64" t="s">
        <v>493</v>
      </c>
      <c r="H604" s="37">
        <v>0</v>
      </c>
      <c r="I604" s="66" t="s">
        <v>49</v>
      </c>
      <c r="J604" s="39"/>
      <c r="K604" s="64" t="s">
        <v>2298</v>
      </c>
      <c r="L604" s="213" t="s">
        <v>1012</v>
      </c>
      <c r="M604" s="70" t="s">
        <v>51</v>
      </c>
      <c r="N604" s="64" t="s">
        <v>1271</v>
      </c>
      <c r="O604" s="61" t="s">
        <v>53</v>
      </c>
    </row>
    <row r="605" spans="1:15">
      <c r="A605" s="211">
        <v>602</v>
      </c>
      <c r="B605" s="214" t="s">
        <v>45</v>
      </c>
      <c r="C605" s="28" t="s">
        <v>46</v>
      </c>
      <c r="D605" s="64" t="s">
        <v>2299</v>
      </c>
      <c r="E605" s="64" t="s">
        <v>2300</v>
      </c>
      <c r="F605" s="64" t="s">
        <v>2301</v>
      </c>
      <c r="G605" s="64" t="s">
        <v>493</v>
      </c>
      <c r="H605" s="39">
        <v>9408000</v>
      </c>
      <c r="I605" s="66" t="s">
        <v>49</v>
      </c>
      <c r="J605" s="39">
        <v>9408000</v>
      </c>
      <c r="K605" s="64" t="s">
        <v>2302</v>
      </c>
      <c r="L605" s="213" t="s">
        <v>1012</v>
      </c>
      <c r="M605" s="70" t="s">
        <v>51</v>
      </c>
      <c r="N605" s="64" t="s">
        <v>2303</v>
      </c>
      <c r="O605" s="61" t="s">
        <v>53</v>
      </c>
    </row>
    <row r="606" spans="1:15">
      <c r="A606" s="211">
        <v>603</v>
      </c>
      <c r="B606" s="214" t="s">
        <v>45</v>
      </c>
      <c r="C606" s="28" t="s">
        <v>46</v>
      </c>
      <c r="D606" s="64" t="s">
        <v>2299</v>
      </c>
      <c r="E606" s="64" t="s">
        <v>2300</v>
      </c>
      <c r="F606" s="64" t="s">
        <v>2304</v>
      </c>
      <c r="G606" s="64" t="s">
        <v>493</v>
      </c>
      <c r="H606" s="37">
        <v>0</v>
      </c>
      <c r="I606" s="66" t="s">
        <v>49</v>
      </c>
      <c r="J606" s="39"/>
      <c r="K606" s="64" t="s">
        <v>2305</v>
      </c>
      <c r="L606" s="213" t="s">
        <v>1012</v>
      </c>
      <c r="M606" s="70" t="s">
        <v>51</v>
      </c>
      <c r="N606" s="64" t="s">
        <v>2303</v>
      </c>
      <c r="O606" s="61" t="s">
        <v>53</v>
      </c>
    </row>
    <row r="607" spans="1:15">
      <c r="A607" s="211">
        <v>604</v>
      </c>
      <c r="B607" s="214" t="s">
        <v>45</v>
      </c>
      <c r="C607" s="28" t="s">
        <v>46</v>
      </c>
      <c r="D607" s="64" t="s">
        <v>1008</v>
      </c>
      <c r="E607" s="64" t="s">
        <v>1021</v>
      </c>
      <c r="F607" s="64" t="s">
        <v>2183</v>
      </c>
      <c r="G607" s="64" t="s">
        <v>336</v>
      </c>
      <c r="H607" s="37">
        <v>0</v>
      </c>
      <c r="I607" s="66" t="s">
        <v>49</v>
      </c>
      <c r="J607" s="39"/>
      <c r="K607" s="64" t="s">
        <v>2306</v>
      </c>
      <c r="L607" s="213" t="s">
        <v>1012</v>
      </c>
      <c r="M607" s="70" t="s">
        <v>51</v>
      </c>
      <c r="N607" s="64" t="s">
        <v>1065</v>
      </c>
      <c r="O607" s="61" t="s">
        <v>53</v>
      </c>
    </row>
    <row r="608" spans="1:15">
      <c r="A608" s="211">
        <v>605</v>
      </c>
      <c r="B608" s="214" t="s">
        <v>45</v>
      </c>
      <c r="C608" s="28" t="s">
        <v>46</v>
      </c>
      <c r="D608" s="64" t="s">
        <v>2279</v>
      </c>
      <c r="E608" s="64">
        <v>200046854</v>
      </c>
      <c r="F608" s="64" t="s">
        <v>2307</v>
      </c>
      <c r="G608" s="64" t="s">
        <v>336</v>
      </c>
      <c r="H608" s="39">
        <v>550859220</v>
      </c>
      <c r="I608" s="66" t="s">
        <v>49</v>
      </c>
      <c r="J608" s="39">
        <v>550859220</v>
      </c>
      <c r="K608" s="64" t="s">
        <v>2308</v>
      </c>
      <c r="L608" s="213" t="s">
        <v>1012</v>
      </c>
      <c r="M608" s="70" t="s">
        <v>51</v>
      </c>
      <c r="N608" s="64" t="s">
        <v>1346</v>
      </c>
      <c r="O608" s="61" t="s">
        <v>53</v>
      </c>
    </row>
    <row r="609" spans="1:15">
      <c r="A609" s="211">
        <v>606</v>
      </c>
      <c r="B609" s="214" t="s">
        <v>45</v>
      </c>
      <c r="C609" s="28" t="s">
        <v>46</v>
      </c>
      <c r="D609" s="64" t="s">
        <v>2279</v>
      </c>
      <c r="E609" s="64" t="s">
        <v>2280</v>
      </c>
      <c r="F609" s="64" t="s">
        <v>2309</v>
      </c>
      <c r="G609" s="64" t="s">
        <v>336</v>
      </c>
      <c r="H609" s="39">
        <v>513249528</v>
      </c>
      <c r="I609" s="66" t="s">
        <v>49</v>
      </c>
      <c r="J609" s="39">
        <v>513249528</v>
      </c>
      <c r="K609" s="64" t="s">
        <v>2310</v>
      </c>
      <c r="L609" s="213" t="s">
        <v>1012</v>
      </c>
      <c r="M609" s="70" t="s">
        <v>51</v>
      </c>
      <c r="N609" s="64" t="s">
        <v>1346</v>
      </c>
      <c r="O609" s="61" t="s">
        <v>53</v>
      </c>
    </row>
    <row r="610" spans="1:15">
      <c r="A610" s="211">
        <v>607</v>
      </c>
      <c r="B610" s="214" t="s">
        <v>45</v>
      </c>
      <c r="C610" s="28" t="s">
        <v>46</v>
      </c>
      <c r="D610" s="64" t="s">
        <v>2279</v>
      </c>
      <c r="E610" s="64" t="s">
        <v>2280</v>
      </c>
      <c r="F610" s="64" t="s">
        <v>691</v>
      </c>
      <c r="G610" s="64" t="s">
        <v>336</v>
      </c>
      <c r="H610" s="25">
        <v>692999556</v>
      </c>
      <c r="I610" s="66" t="s">
        <v>49</v>
      </c>
      <c r="J610" s="25">
        <v>692999556</v>
      </c>
      <c r="K610" s="64" t="s">
        <v>2311</v>
      </c>
      <c r="L610" s="213" t="s">
        <v>1012</v>
      </c>
      <c r="M610" s="70" t="s">
        <v>51</v>
      </c>
      <c r="N610" s="64" t="s">
        <v>1346</v>
      </c>
      <c r="O610" s="61" t="s">
        <v>53</v>
      </c>
    </row>
    <row r="611" spans="1:15" s="160" customFormat="1">
      <c r="A611" s="149">
        <v>608</v>
      </c>
      <c r="B611" s="150" t="s">
        <v>45</v>
      </c>
      <c r="C611" s="150" t="s">
        <v>46</v>
      </c>
      <c r="D611" s="151" t="s">
        <v>2299</v>
      </c>
      <c r="E611" s="151" t="s">
        <v>2300</v>
      </c>
      <c r="F611" s="151" t="s">
        <v>2312</v>
      </c>
      <c r="G611" s="151" t="s">
        <v>333</v>
      </c>
      <c r="H611" s="202">
        <v>35000000</v>
      </c>
      <c r="I611" s="154" t="s">
        <v>49</v>
      </c>
      <c r="J611" s="202">
        <v>35000000</v>
      </c>
      <c r="K611" s="151" t="s">
        <v>2313</v>
      </c>
      <c r="L611" s="156" t="s">
        <v>1012</v>
      </c>
      <c r="M611" s="203" t="s">
        <v>51</v>
      </c>
      <c r="N611" s="151" t="s">
        <v>2303</v>
      </c>
      <c r="O611" s="159" t="s">
        <v>53</v>
      </c>
    </row>
    <row r="612" spans="1:15" s="160" customFormat="1">
      <c r="A612" s="149">
        <v>609</v>
      </c>
      <c r="B612" s="156" t="s">
        <v>45</v>
      </c>
      <c r="C612" s="156" t="s">
        <v>46</v>
      </c>
      <c r="D612" s="194" t="s">
        <v>2314</v>
      </c>
      <c r="E612" s="194" t="s">
        <v>2315</v>
      </c>
      <c r="F612" s="194" t="s">
        <v>2316</v>
      </c>
      <c r="G612" s="201">
        <v>45673</v>
      </c>
      <c r="H612" s="202">
        <v>30600000</v>
      </c>
      <c r="I612" s="193" t="s">
        <v>49</v>
      </c>
      <c r="J612" s="202">
        <v>30600000</v>
      </c>
      <c r="K612" s="194" t="s">
        <v>2317</v>
      </c>
      <c r="L612" s="194" t="s">
        <v>50</v>
      </c>
      <c r="M612" s="149" t="s">
        <v>51</v>
      </c>
      <c r="N612" s="194" t="s">
        <v>2318</v>
      </c>
      <c r="O612" s="159" t="s">
        <v>53</v>
      </c>
    </row>
    <row r="613" spans="1:15">
      <c r="A613" s="211">
        <v>610</v>
      </c>
      <c r="B613" s="213" t="s">
        <v>45</v>
      </c>
      <c r="C613" s="29" t="s">
        <v>46</v>
      </c>
      <c r="D613" s="30" t="s">
        <v>2319</v>
      </c>
      <c r="E613" s="30" t="s">
        <v>2320</v>
      </c>
      <c r="F613" s="30" t="s">
        <v>2321</v>
      </c>
      <c r="G613" s="231">
        <v>45680</v>
      </c>
      <c r="H613" s="25">
        <v>1100000</v>
      </c>
      <c r="I613" s="36" t="s">
        <v>49</v>
      </c>
      <c r="J613" s="25">
        <v>1100000</v>
      </c>
      <c r="K613" s="30" t="s">
        <v>2322</v>
      </c>
      <c r="L613" s="30" t="s">
        <v>50</v>
      </c>
      <c r="M613" s="73" t="s">
        <v>51</v>
      </c>
      <c r="N613" s="30" t="s">
        <v>317</v>
      </c>
      <c r="O613" s="61" t="s">
        <v>53</v>
      </c>
    </row>
    <row r="614" spans="1:15">
      <c r="A614" s="211">
        <v>611</v>
      </c>
      <c r="B614" s="213" t="s">
        <v>45</v>
      </c>
      <c r="C614" s="29" t="s">
        <v>46</v>
      </c>
      <c r="D614" s="30" t="s">
        <v>84</v>
      </c>
      <c r="E614" s="30">
        <v>301303389</v>
      </c>
      <c r="F614" s="30" t="s">
        <v>2323</v>
      </c>
      <c r="G614" s="231">
        <v>45681</v>
      </c>
      <c r="H614" s="25">
        <v>1950000</v>
      </c>
      <c r="I614" s="36" t="s">
        <v>49</v>
      </c>
      <c r="J614" s="25">
        <v>1950000</v>
      </c>
      <c r="K614" s="30" t="s">
        <v>2324</v>
      </c>
      <c r="L614" s="213" t="s">
        <v>327</v>
      </c>
      <c r="M614" s="73" t="s">
        <v>51</v>
      </c>
      <c r="N614" s="30" t="s">
        <v>2325</v>
      </c>
      <c r="O614" s="61" t="s">
        <v>53</v>
      </c>
    </row>
    <row r="615" spans="1:15">
      <c r="A615" s="211">
        <v>612</v>
      </c>
      <c r="B615" s="213" t="s">
        <v>45</v>
      </c>
      <c r="C615" s="29" t="s">
        <v>46</v>
      </c>
      <c r="D615" s="30" t="s">
        <v>117</v>
      </c>
      <c r="E615" s="30" t="s">
        <v>189</v>
      </c>
      <c r="F615" s="30" t="s">
        <v>2326</v>
      </c>
      <c r="G615" s="231">
        <v>45683</v>
      </c>
      <c r="H615" s="25">
        <v>1047200</v>
      </c>
      <c r="I615" s="36" t="s">
        <v>49</v>
      </c>
      <c r="J615" s="25">
        <v>1047200</v>
      </c>
      <c r="K615" s="30" t="s">
        <v>2327</v>
      </c>
      <c r="L615" s="30" t="s">
        <v>50</v>
      </c>
      <c r="M615" s="73" t="s">
        <v>51</v>
      </c>
      <c r="N615" s="30" t="s">
        <v>2328</v>
      </c>
      <c r="O615" s="61" t="s">
        <v>53</v>
      </c>
    </row>
    <row r="616" spans="1:15">
      <c r="A616" s="211">
        <v>613</v>
      </c>
      <c r="B616" s="213" t="s">
        <v>45</v>
      </c>
      <c r="C616" s="29" t="s">
        <v>46</v>
      </c>
      <c r="D616" s="30" t="s">
        <v>117</v>
      </c>
      <c r="E616" s="30" t="s">
        <v>189</v>
      </c>
      <c r="F616" s="30" t="s">
        <v>2329</v>
      </c>
      <c r="G616" s="231">
        <v>45686</v>
      </c>
      <c r="H616" s="25">
        <v>624000</v>
      </c>
      <c r="I616" s="36" t="s">
        <v>49</v>
      </c>
      <c r="J616" s="25">
        <v>624000</v>
      </c>
      <c r="K616" s="30" t="s">
        <v>2330</v>
      </c>
      <c r="L616" s="30" t="s">
        <v>50</v>
      </c>
      <c r="M616" s="73" t="s">
        <v>51</v>
      </c>
      <c r="N616" s="30" t="s">
        <v>2331</v>
      </c>
      <c r="O616" s="61" t="s">
        <v>53</v>
      </c>
    </row>
    <row r="617" spans="1:15">
      <c r="A617" s="211">
        <v>614</v>
      </c>
      <c r="B617" s="213" t="s">
        <v>45</v>
      </c>
      <c r="C617" s="29" t="s">
        <v>46</v>
      </c>
      <c r="D617" s="30" t="s">
        <v>2332</v>
      </c>
      <c r="E617" s="30" t="s">
        <v>2333</v>
      </c>
      <c r="F617" s="30" t="s">
        <v>2334</v>
      </c>
      <c r="G617" s="231">
        <v>45687</v>
      </c>
      <c r="H617" s="25">
        <v>1999999</v>
      </c>
      <c r="I617" s="36" t="s">
        <v>49</v>
      </c>
      <c r="J617" s="25">
        <v>1999999</v>
      </c>
      <c r="K617" s="30" t="s">
        <v>2335</v>
      </c>
      <c r="L617" s="30" t="s">
        <v>50</v>
      </c>
      <c r="M617" s="73" t="s">
        <v>51</v>
      </c>
      <c r="N617" s="30" t="s">
        <v>2336</v>
      </c>
      <c r="O617" s="61" t="s">
        <v>53</v>
      </c>
    </row>
    <row r="618" spans="1:15">
      <c r="A618" s="211">
        <v>615</v>
      </c>
      <c r="B618" s="213" t="s">
        <v>45</v>
      </c>
      <c r="C618" s="29" t="s">
        <v>46</v>
      </c>
      <c r="D618" s="30" t="s">
        <v>2337</v>
      </c>
      <c r="E618" s="30" t="s">
        <v>2338</v>
      </c>
      <c r="F618" s="30" t="s">
        <v>2339</v>
      </c>
      <c r="G618" s="231">
        <v>45687</v>
      </c>
      <c r="H618" s="25">
        <v>2880000</v>
      </c>
      <c r="I618" s="36" t="s">
        <v>49</v>
      </c>
      <c r="J618" s="25">
        <v>2880000</v>
      </c>
      <c r="K618" s="30" t="s">
        <v>2340</v>
      </c>
      <c r="L618" s="30" t="s">
        <v>50</v>
      </c>
      <c r="M618" s="73" t="s">
        <v>51</v>
      </c>
      <c r="N618" s="30" t="s">
        <v>2341</v>
      </c>
      <c r="O618" s="61" t="s">
        <v>53</v>
      </c>
    </row>
    <row r="619" spans="1:15">
      <c r="A619" s="211">
        <v>616</v>
      </c>
      <c r="B619" s="213" t="s">
        <v>45</v>
      </c>
      <c r="C619" s="29" t="s">
        <v>46</v>
      </c>
      <c r="D619" s="213" t="s">
        <v>2342</v>
      </c>
      <c r="E619" s="30">
        <v>303770955</v>
      </c>
      <c r="F619" s="31" t="s">
        <v>2343</v>
      </c>
      <c r="G619" s="231">
        <v>45679</v>
      </c>
      <c r="H619" s="25">
        <v>30000000</v>
      </c>
      <c r="I619" s="36" t="s">
        <v>49</v>
      </c>
      <c r="J619" s="25">
        <v>2700000</v>
      </c>
      <c r="K619" s="213" t="s">
        <v>2344</v>
      </c>
      <c r="L619" s="213" t="s">
        <v>609</v>
      </c>
      <c r="M619" s="73" t="s">
        <v>51</v>
      </c>
      <c r="N619" s="30" t="s">
        <v>2345</v>
      </c>
      <c r="O619" s="213" t="s">
        <v>610</v>
      </c>
    </row>
    <row r="620" spans="1:15">
      <c r="A620" s="211">
        <v>617</v>
      </c>
      <c r="B620" s="213" t="s">
        <v>45</v>
      </c>
      <c r="C620" s="29" t="s">
        <v>46</v>
      </c>
      <c r="D620" s="213" t="s">
        <v>2346</v>
      </c>
      <c r="E620" s="30">
        <v>201424691</v>
      </c>
      <c r="F620" s="30">
        <v>236</v>
      </c>
      <c r="G620" s="231">
        <v>45672</v>
      </c>
      <c r="H620" s="25">
        <v>99529630</v>
      </c>
      <c r="I620" s="36" t="s">
        <v>49</v>
      </c>
      <c r="J620" s="25">
        <v>99529630</v>
      </c>
      <c r="K620" s="213" t="s">
        <v>2347</v>
      </c>
      <c r="L620" s="213" t="s">
        <v>1012</v>
      </c>
      <c r="M620" s="73" t="s">
        <v>51</v>
      </c>
      <c r="N620" s="30" t="s">
        <v>2348</v>
      </c>
      <c r="O620" s="213" t="s">
        <v>610</v>
      </c>
    </row>
    <row r="621" spans="1:15">
      <c r="A621" s="211">
        <v>618</v>
      </c>
      <c r="B621" s="213" t="s">
        <v>45</v>
      </c>
      <c r="C621" s="29" t="s">
        <v>46</v>
      </c>
      <c r="D621" s="213" t="s">
        <v>2349</v>
      </c>
      <c r="E621" s="30">
        <v>309761431</v>
      </c>
      <c r="F621" s="30">
        <v>4</v>
      </c>
      <c r="G621" s="231">
        <v>45672</v>
      </c>
      <c r="H621" s="25">
        <v>9000000</v>
      </c>
      <c r="I621" s="36" t="s">
        <v>49</v>
      </c>
      <c r="J621" s="25">
        <v>9000000</v>
      </c>
      <c r="K621" s="213" t="s">
        <v>2350</v>
      </c>
      <c r="L621" s="213" t="s">
        <v>609</v>
      </c>
      <c r="M621" s="73" t="s">
        <v>51</v>
      </c>
      <c r="N621" s="30" t="s">
        <v>2351</v>
      </c>
      <c r="O621" s="213" t="s">
        <v>610</v>
      </c>
    </row>
    <row r="622" spans="1:15">
      <c r="A622" s="211">
        <v>619</v>
      </c>
      <c r="B622" s="213" t="s">
        <v>45</v>
      </c>
      <c r="C622" s="29" t="s">
        <v>46</v>
      </c>
      <c r="D622" s="213" t="s">
        <v>2352</v>
      </c>
      <c r="E622" s="30">
        <v>200003322</v>
      </c>
      <c r="F622" s="30">
        <v>2</v>
      </c>
      <c r="G622" s="231">
        <v>45674</v>
      </c>
      <c r="H622" s="25">
        <v>5460000</v>
      </c>
      <c r="I622" s="36" t="s">
        <v>49</v>
      </c>
      <c r="J622" s="25">
        <v>5460000</v>
      </c>
      <c r="K622" s="213" t="s">
        <v>2353</v>
      </c>
      <c r="L622" s="213" t="s">
        <v>609</v>
      </c>
      <c r="M622" s="73" t="s">
        <v>51</v>
      </c>
      <c r="N622" s="30" t="s">
        <v>2354</v>
      </c>
      <c r="O622" s="213" t="s">
        <v>610</v>
      </c>
    </row>
    <row r="623" spans="1:15">
      <c r="A623" s="211">
        <v>620</v>
      </c>
      <c r="B623" s="213" t="s">
        <v>45</v>
      </c>
      <c r="C623" s="29" t="s">
        <v>46</v>
      </c>
      <c r="D623" s="213" t="s">
        <v>2355</v>
      </c>
      <c r="E623" s="30">
        <v>311195449</v>
      </c>
      <c r="F623" s="30">
        <v>19</v>
      </c>
      <c r="G623" s="231">
        <v>45678</v>
      </c>
      <c r="H623" s="25">
        <v>30000000</v>
      </c>
      <c r="I623" s="36" t="s">
        <v>49</v>
      </c>
      <c r="J623" s="25">
        <v>7200000</v>
      </c>
      <c r="K623" s="213" t="s">
        <v>2356</v>
      </c>
      <c r="L623" s="213" t="s">
        <v>609</v>
      </c>
      <c r="M623" s="73" t="s">
        <v>51</v>
      </c>
      <c r="N623" s="30" t="s">
        <v>2345</v>
      </c>
      <c r="O623" s="213" t="s">
        <v>610</v>
      </c>
    </row>
    <row r="624" spans="1:15">
      <c r="A624" s="211">
        <v>621</v>
      </c>
      <c r="B624" s="213" t="s">
        <v>45</v>
      </c>
      <c r="C624" s="29" t="s">
        <v>46</v>
      </c>
      <c r="D624" s="213" t="s">
        <v>2357</v>
      </c>
      <c r="E624" s="30">
        <v>31501702340020</v>
      </c>
      <c r="F624" s="30">
        <v>4</v>
      </c>
      <c r="G624" s="231">
        <v>45684</v>
      </c>
      <c r="H624" s="25">
        <v>700000</v>
      </c>
      <c r="I624" s="36" t="s">
        <v>49</v>
      </c>
      <c r="J624" s="25">
        <v>700000</v>
      </c>
      <c r="K624" s="213" t="s">
        <v>2358</v>
      </c>
      <c r="L624" s="213" t="s">
        <v>609</v>
      </c>
      <c r="M624" s="73" t="s">
        <v>51</v>
      </c>
      <c r="N624" s="30" t="s">
        <v>2354</v>
      </c>
      <c r="O624" s="213" t="s">
        <v>610</v>
      </c>
    </row>
    <row r="625" spans="1:15">
      <c r="A625" s="211">
        <v>622</v>
      </c>
      <c r="B625" s="213" t="s">
        <v>45</v>
      </c>
      <c r="C625" s="29" t="s">
        <v>46</v>
      </c>
      <c r="D625" s="30" t="s">
        <v>2359</v>
      </c>
      <c r="E625" s="30">
        <v>310313854</v>
      </c>
      <c r="F625" s="30">
        <v>1</v>
      </c>
      <c r="G625" s="231">
        <v>45708</v>
      </c>
      <c r="H625" s="25">
        <v>700000</v>
      </c>
      <c r="I625" s="36" t="s">
        <v>49</v>
      </c>
      <c r="J625" s="25">
        <v>700000</v>
      </c>
      <c r="K625" s="30" t="s">
        <v>2360</v>
      </c>
      <c r="L625" s="213" t="s">
        <v>609</v>
      </c>
      <c r="M625" s="73" t="s">
        <v>51</v>
      </c>
      <c r="N625" s="30" t="s">
        <v>2361</v>
      </c>
      <c r="O625" s="213" t="s">
        <v>610</v>
      </c>
    </row>
    <row r="626" spans="1:15">
      <c r="A626" s="211">
        <v>623</v>
      </c>
      <c r="B626" s="213" t="s">
        <v>45</v>
      </c>
      <c r="C626" s="29" t="s">
        <v>46</v>
      </c>
      <c r="D626" s="30" t="s">
        <v>2362</v>
      </c>
      <c r="E626" s="30">
        <v>30602552340017</v>
      </c>
      <c r="F626" s="30">
        <v>4</v>
      </c>
      <c r="G626" s="231">
        <v>45700</v>
      </c>
      <c r="H626" s="25">
        <v>700000</v>
      </c>
      <c r="I626" s="36" t="s">
        <v>49</v>
      </c>
      <c r="J626" s="25">
        <v>700000</v>
      </c>
      <c r="K626" s="30" t="s">
        <v>2363</v>
      </c>
      <c r="L626" s="213" t="s">
        <v>609</v>
      </c>
      <c r="M626" s="73" t="s">
        <v>51</v>
      </c>
      <c r="N626" s="30" t="s">
        <v>2361</v>
      </c>
      <c r="O626" s="213" t="s">
        <v>610</v>
      </c>
    </row>
    <row r="627" spans="1:15">
      <c r="A627" s="211">
        <v>624</v>
      </c>
      <c r="B627" s="213" t="s">
        <v>45</v>
      </c>
      <c r="C627" s="29" t="s">
        <v>46</v>
      </c>
      <c r="D627" s="30" t="s">
        <v>2364</v>
      </c>
      <c r="E627" s="30">
        <v>200006738</v>
      </c>
      <c r="F627" s="30">
        <v>4</v>
      </c>
      <c r="G627" s="231">
        <v>45684</v>
      </c>
      <c r="H627" s="25">
        <v>16926962</v>
      </c>
      <c r="I627" s="36" t="s">
        <v>49</v>
      </c>
      <c r="J627" s="25">
        <v>16926962</v>
      </c>
      <c r="K627" s="30" t="s">
        <v>2365</v>
      </c>
      <c r="L627" s="213" t="s">
        <v>1012</v>
      </c>
      <c r="M627" s="73" t="s">
        <v>51</v>
      </c>
      <c r="N627" s="30" t="s">
        <v>2366</v>
      </c>
      <c r="O627" s="61" t="s">
        <v>53</v>
      </c>
    </row>
    <row r="628" spans="1:15">
      <c r="A628" s="211">
        <v>625</v>
      </c>
      <c r="B628" s="213" t="s">
        <v>45</v>
      </c>
      <c r="C628" s="29" t="s">
        <v>46</v>
      </c>
      <c r="D628" s="30" t="s">
        <v>2367</v>
      </c>
      <c r="E628" s="30" t="s">
        <v>2368</v>
      </c>
      <c r="F628" s="30" t="s">
        <v>2369</v>
      </c>
      <c r="G628" s="231">
        <v>45691</v>
      </c>
      <c r="H628" s="25">
        <v>385000</v>
      </c>
      <c r="I628" s="36" t="s">
        <v>49</v>
      </c>
      <c r="J628" s="25">
        <v>385000</v>
      </c>
      <c r="K628" s="30" t="s">
        <v>2370</v>
      </c>
      <c r="L628" s="30" t="s">
        <v>526</v>
      </c>
      <c r="M628" s="73" t="s">
        <v>51</v>
      </c>
      <c r="N628" s="30" t="s">
        <v>2371</v>
      </c>
      <c r="O628" s="61" t="s">
        <v>53</v>
      </c>
    </row>
    <row r="629" spans="1:15">
      <c r="A629" s="211">
        <v>626</v>
      </c>
      <c r="B629" s="213" t="s">
        <v>45</v>
      </c>
      <c r="C629" s="29" t="s">
        <v>46</v>
      </c>
      <c r="D629" s="30" t="s">
        <v>2332</v>
      </c>
      <c r="E629" s="30" t="s">
        <v>2333</v>
      </c>
      <c r="F629" s="30" t="s">
        <v>2372</v>
      </c>
      <c r="G629" s="231" t="s">
        <v>353</v>
      </c>
      <c r="H629" s="25">
        <v>2399999</v>
      </c>
      <c r="I629" s="36" t="s">
        <v>49</v>
      </c>
      <c r="J629" s="25">
        <v>2399999</v>
      </c>
      <c r="K629" s="30" t="s">
        <v>2373</v>
      </c>
      <c r="L629" s="30" t="s">
        <v>50</v>
      </c>
      <c r="M629" s="73" t="s">
        <v>51</v>
      </c>
      <c r="N629" s="30" t="s">
        <v>2336</v>
      </c>
      <c r="O629" s="61" t="s">
        <v>53</v>
      </c>
    </row>
    <row r="630" spans="1:15">
      <c r="A630" s="211">
        <v>627</v>
      </c>
      <c r="B630" s="213" t="s">
        <v>45</v>
      </c>
      <c r="C630" s="29" t="s">
        <v>46</v>
      </c>
      <c r="D630" s="30" t="s">
        <v>2374</v>
      </c>
      <c r="E630" s="30" t="s">
        <v>2375</v>
      </c>
      <c r="F630" s="30" t="s">
        <v>2376</v>
      </c>
      <c r="G630" s="231" t="s">
        <v>495</v>
      </c>
      <c r="H630" s="25">
        <v>4650000</v>
      </c>
      <c r="I630" s="36" t="s">
        <v>49</v>
      </c>
      <c r="J630" s="25">
        <v>4650000</v>
      </c>
      <c r="K630" s="30" t="s">
        <v>2377</v>
      </c>
      <c r="L630" s="30" t="s">
        <v>50</v>
      </c>
      <c r="M630" s="73" t="s">
        <v>51</v>
      </c>
      <c r="N630" s="30" t="s">
        <v>2378</v>
      </c>
      <c r="O630" s="61" t="s">
        <v>53</v>
      </c>
    </row>
    <row r="631" spans="1:15">
      <c r="A631" s="211">
        <v>628</v>
      </c>
      <c r="B631" s="213" t="s">
        <v>45</v>
      </c>
      <c r="C631" s="29" t="s">
        <v>46</v>
      </c>
      <c r="D631" s="30" t="s">
        <v>2319</v>
      </c>
      <c r="E631" s="30" t="s">
        <v>2320</v>
      </c>
      <c r="F631" s="30" t="s">
        <v>2379</v>
      </c>
      <c r="G631" s="231" t="s">
        <v>353</v>
      </c>
      <c r="H631" s="25">
        <v>1100000</v>
      </c>
      <c r="I631" s="36" t="s">
        <v>49</v>
      </c>
      <c r="J631" s="25">
        <v>1100000</v>
      </c>
      <c r="K631" s="30" t="s">
        <v>2380</v>
      </c>
      <c r="L631" s="30" t="s">
        <v>50</v>
      </c>
      <c r="M631" s="73" t="s">
        <v>51</v>
      </c>
      <c r="N631" s="30" t="s">
        <v>317</v>
      </c>
      <c r="O631" s="61" t="s">
        <v>53</v>
      </c>
    </row>
    <row r="632" spans="1:15">
      <c r="A632" s="211">
        <v>629</v>
      </c>
      <c r="B632" s="213" t="s">
        <v>45</v>
      </c>
      <c r="C632" s="29" t="s">
        <v>46</v>
      </c>
      <c r="D632" s="213" t="s">
        <v>117</v>
      </c>
      <c r="E632" s="30" t="s">
        <v>189</v>
      </c>
      <c r="F632" s="30" t="s">
        <v>2381</v>
      </c>
      <c r="G632" s="231" t="s">
        <v>739</v>
      </c>
      <c r="H632" s="25">
        <v>150000</v>
      </c>
      <c r="I632" s="36" t="s">
        <v>49</v>
      </c>
      <c r="J632" s="25">
        <v>150000</v>
      </c>
      <c r="K632" s="213" t="s">
        <v>2382</v>
      </c>
      <c r="L632" s="30" t="s">
        <v>50</v>
      </c>
      <c r="M632" s="73" t="s">
        <v>51</v>
      </c>
      <c r="N632" s="30" t="s">
        <v>326</v>
      </c>
      <c r="O632" s="61" t="s">
        <v>53</v>
      </c>
    </row>
    <row r="633" spans="1:15">
      <c r="A633" s="211">
        <v>630</v>
      </c>
      <c r="B633" s="213" t="s">
        <v>45</v>
      </c>
      <c r="C633" s="29" t="s">
        <v>46</v>
      </c>
      <c r="D633" s="213" t="s">
        <v>2367</v>
      </c>
      <c r="E633" s="30">
        <v>303473446</v>
      </c>
      <c r="F633" s="30" t="s">
        <v>2383</v>
      </c>
      <c r="G633" s="231" t="s">
        <v>739</v>
      </c>
      <c r="H633" s="25">
        <v>772500</v>
      </c>
      <c r="I633" s="36" t="s">
        <v>49</v>
      </c>
      <c r="J633" s="25">
        <v>772500</v>
      </c>
      <c r="K633" s="213" t="s">
        <v>2384</v>
      </c>
      <c r="L633" s="213" t="s">
        <v>327</v>
      </c>
      <c r="M633" s="73" t="s">
        <v>51</v>
      </c>
      <c r="N633" s="30" t="s">
        <v>389</v>
      </c>
      <c r="O633" s="61" t="s">
        <v>53</v>
      </c>
    </row>
    <row r="634" spans="1:15">
      <c r="A634" s="211">
        <v>631</v>
      </c>
      <c r="B634" s="213" t="s">
        <v>45</v>
      </c>
      <c r="C634" s="29" t="s">
        <v>46</v>
      </c>
      <c r="D634" s="213" t="s">
        <v>2385</v>
      </c>
      <c r="E634" s="30" t="s">
        <v>2386</v>
      </c>
      <c r="F634" s="30" t="s">
        <v>2387</v>
      </c>
      <c r="G634" s="231" t="s">
        <v>500</v>
      </c>
      <c r="H634" s="25">
        <v>3590000</v>
      </c>
      <c r="I634" s="36" t="s">
        <v>49</v>
      </c>
      <c r="J634" s="25">
        <v>3590000</v>
      </c>
      <c r="K634" s="213" t="s">
        <v>2388</v>
      </c>
      <c r="L634" s="30" t="s">
        <v>50</v>
      </c>
      <c r="M634" s="73" t="s">
        <v>51</v>
      </c>
      <c r="N634" s="30" t="s">
        <v>1190</v>
      </c>
      <c r="O634" s="61" t="s">
        <v>53</v>
      </c>
    </row>
    <row r="635" spans="1:15">
      <c r="A635" s="211">
        <v>632</v>
      </c>
      <c r="B635" s="213" t="s">
        <v>45</v>
      </c>
      <c r="C635" s="29" t="s">
        <v>46</v>
      </c>
      <c r="D635" s="32" t="s">
        <v>2389</v>
      </c>
      <c r="E635" s="32" t="s">
        <v>2390</v>
      </c>
      <c r="F635" s="32" t="s">
        <v>2391</v>
      </c>
      <c r="G635" s="231" t="s">
        <v>1088</v>
      </c>
      <c r="H635" s="25">
        <v>2399999</v>
      </c>
      <c r="I635" s="36" t="s">
        <v>49</v>
      </c>
      <c r="J635" s="25">
        <v>2399999</v>
      </c>
      <c r="K635" s="213" t="s">
        <v>2392</v>
      </c>
      <c r="L635" s="30" t="s">
        <v>50</v>
      </c>
      <c r="M635" s="73" t="s">
        <v>51</v>
      </c>
      <c r="N635" s="32" t="s">
        <v>2336</v>
      </c>
      <c r="O635" s="61" t="s">
        <v>53</v>
      </c>
    </row>
    <row r="636" spans="1:15">
      <c r="A636" s="211">
        <v>633</v>
      </c>
      <c r="B636" s="213" t="s">
        <v>45</v>
      </c>
      <c r="C636" s="29" t="s">
        <v>46</v>
      </c>
      <c r="D636" s="32" t="s">
        <v>117</v>
      </c>
      <c r="E636" s="32" t="s">
        <v>189</v>
      </c>
      <c r="F636" s="32" t="s">
        <v>2393</v>
      </c>
      <c r="G636" s="231" t="s">
        <v>1088</v>
      </c>
      <c r="H636" s="25">
        <v>150000</v>
      </c>
      <c r="I636" s="36" t="s">
        <v>49</v>
      </c>
      <c r="J636" s="25">
        <v>150000</v>
      </c>
      <c r="K636" s="213" t="s">
        <v>2394</v>
      </c>
      <c r="L636" s="30" t="s">
        <v>50</v>
      </c>
      <c r="M636" s="73" t="s">
        <v>51</v>
      </c>
      <c r="N636" s="32" t="s">
        <v>326</v>
      </c>
      <c r="O636" s="61" t="s">
        <v>53</v>
      </c>
    </row>
    <row r="637" spans="1:15">
      <c r="A637" s="211">
        <v>634</v>
      </c>
      <c r="B637" s="213" t="s">
        <v>45</v>
      </c>
      <c r="C637" s="29" t="s">
        <v>46</v>
      </c>
      <c r="D637" s="32" t="s">
        <v>2332</v>
      </c>
      <c r="E637" s="32" t="s">
        <v>2333</v>
      </c>
      <c r="F637" s="32" t="s">
        <v>2395</v>
      </c>
      <c r="G637" s="231" t="s">
        <v>2396</v>
      </c>
      <c r="H637" s="25">
        <v>240000</v>
      </c>
      <c r="I637" s="36" t="s">
        <v>49</v>
      </c>
      <c r="J637" s="25">
        <v>240000</v>
      </c>
      <c r="K637" s="213" t="s">
        <v>2397</v>
      </c>
      <c r="L637" s="30" t="s">
        <v>50</v>
      </c>
      <c r="M637" s="73" t="s">
        <v>51</v>
      </c>
      <c r="N637" s="32" t="s">
        <v>1158</v>
      </c>
      <c r="O637" s="61" t="s">
        <v>53</v>
      </c>
    </row>
    <row r="638" spans="1:15">
      <c r="A638" s="211">
        <v>635</v>
      </c>
      <c r="B638" s="213" t="s">
        <v>45</v>
      </c>
      <c r="C638" s="29" t="s">
        <v>46</v>
      </c>
      <c r="D638" s="32" t="s">
        <v>2337</v>
      </c>
      <c r="E638" s="32">
        <v>311131432</v>
      </c>
      <c r="F638" s="32" t="s">
        <v>2398</v>
      </c>
      <c r="G638" s="231" t="s">
        <v>502</v>
      </c>
      <c r="H638" s="25">
        <v>256000</v>
      </c>
      <c r="I638" s="36" t="s">
        <v>49</v>
      </c>
      <c r="J638" s="25">
        <v>256000</v>
      </c>
      <c r="K638" s="213" t="s">
        <v>2399</v>
      </c>
      <c r="L638" s="213" t="s">
        <v>327</v>
      </c>
      <c r="M638" s="73" t="s">
        <v>51</v>
      </c>
      <c r="N638" s="32" t="s">
        <v>2400</v>
      </c>
      <c r="O638" s="61" t="s">
        <v>53</v>
      </c>
    </row>
    <row r="639" spans="1:15">
      <c r="A639" s="211">
        <v>636</v>
      </c>
      <c r="B639" s="213" t="s">
        <v>45</v>
      </c>
      <c r="C639" s="29" t="s">
        <v>46</v>
      </c>
      <c r="D639" s="32" t="s">
        <v>2367</v>
      </c>
      <c r="E639" s="32">
        <v>303473446</v>
      </c>
      <c r="F639" s="32" t="s">
        <v>2401</v>
      </c>
      <c r="G639" s="231" t="s">
        <v>367</v>
      </c>
      <c r="H639" s="25">
        <v>1235000</v>
      </c>
      <c r="I639" s="36" t="s">
        <v>49</v>
      </c>
      <c r="J639" s="25">
        <v>1235000</v>
      </c>
      <c r="K639" s="213" t="s">
        <v>2402</v>
      </c>
      <c r="L639" s="213" t="s">
        <v>327</v>
      </c>
      <c r="M639" s="73" t="s">
        <v>51</v>
      </c>
      <c r="N639" s="32" t="s">
        <v>1218</v>
      </c>
      <c r="O639" s="61" t="s">
        <v>53</v>
      </c>
    </row>
    <row r="640" spans="1:15">
      <c r="A640" s="211">
        <v>637</v>
      </c>
      <c r="B640" s="213" t="s">
        <v>45</v>
      </c>
      <c r="C640" s="29" t="s">
        <v>46</v>
      </c>
      <c r="D640" s="32" t="s">
        <v>2332</v>
      </c>
      <c r="E640" s="32" t="s">
        <v>2333</v>
      </c>
      <c r="F640" s="32" t="s">
        <v>2403</v>
      </c>
      <c r="G640" s="231" t="s">
        <v>369</v>
      </c>
      <c r="H640" s="25">
        <v>6390000</v>
      </c>
      <c r="I640" s="36" t="s">
        <v>49</v>
      </c>
      <c r="J640" s="25">
        <v>6390000</v>
      </c>
      <c r="K640" s="213" t="s">
        <v>2404</v>
      </c>
      <c r="L640" s="30" t="s">
        <v>50</v>
      </c>
      <c r="M640" s="73" t="s">
        <v>51</v>
      </c>
      <c r="N640" s="32" t="s">
        <v>1412</v>
      </c>
      <c r="O640" s="61" t="s">
        <v>53</v>
      </c>
    </row>
    <row r="641" spans="1:15">
      <c r="A641" s="211">
        <v>638</v>
      </c>
      <c r="B641" s="213" t="s">
        <v>45</v>
      </c>
      <c r="C641" s="29" t="s">
        <v>46</v>
      </c>
      <c r="D641" s="213" t="s">
        <v>2405</v>
      </c>
      <c r="E641" s="30">
        <v>305684696</v>
      </c>
      <c r="F641" s="30" t="s">
        <v>2406</v>
      </c>
      <c r="G641" s="231">
        <v>45720</v>
      </c>
      <c r="H641" s="25">
        <v>120000</v>
      </c>
      <c r="I641" s="36" t="s">
        <v>49</v>
      </c>
      <c r="J641" s="25">
        <v>120000</v>
      </c>
      <c r="K641" s="213" t="s">
        <v>2407</v>
      </c>
      <c r="L641" s="213" t="s">
        <v>609</v>
      </c>
      <c r="M641" s="73" t="s">
        <v>51</v>
      </c>
      <c r="N641" s="30" t="s">
        <v>2408</v>
      </c>
      <c r="O641" s="213" t="s">
        <v>610</v>
      </c>
    </row>
    <row r="642" spans="1:15">
      <c r="A642" s="211">
        <v>639</v>
      </c>
      <c r="B642" s="213" t="s">
        <v>45</v>
      </c>
      <c r="C642" s="29" t="s">
        <v>46</v>
      </c>
      <c r="D642" s="213" t="s">
        <v>2409</v>
      </c>
      <c r="E642" s="30">
        <v>306562554</v>
      </c>
      <c r="F642" s="30">
        <v>69</v>
      </c>
      <c r="G642" s="231">
        <v>45735</v>
      </c>
      <c r="H642" s="25">
        <v>7607600</v>
      </c>
      <c r="I642" s="36" t="s">
        <v>49</v>
      </c>
      <c r="J642" s="25">
        <v>7607600</v>
      </c>
      <c r="K642" s="213" t="s">
        <v>2410</v>
      </c>
      <c r="L642" s="213" t="s">
        <v>609</v>
      </c>
      <c r="M642" s="73" t="s">
        <v>51</v>
      </c>
      <c r="N642" s="30" t="s">
        <v>2411</v>
      </c>
      <c r="O642" s="213" t="s">
        <v>610</v>
      </c>
    </row>
    <row r="643" spans="1:15">
      <c r="A643" s="211">
        <v>640</v>
      </c>
      <c r="B643" s="213" t="s">
        <v>45</v>
      </c>
      <c r="C643" s="29" t="s">
        <v>46</v>
      </c>
      <c r="D643" s="213" t="s">
        <v>2412</v>
      </c>
      <c r="E643" s="30">
        <v>307281137</v>
      </c>
      <c r="F643" s="30">
        <v>757</v>
      </c>
      <c r="G643" s="231">
        <v>45735</v>
      </c>
      <c r="H643" s="25">
        <v>240000</v>
      </c>
      <c r="I643" s="36" t="s">
        <v>49</v>
      </c>
      <c r="J643" s="25">
        <v>240000</v>
      </c>
      <c r="K643" s="213" t="s">
        <v>2413</v>
      </c>
      <c r="L643" s="213" t="s">
        <v>609</v>
      </c>
      <c r="M643" s="73" t="s">
        <v>51</v>
      </c>
      <c r="N643" s="30" t="s">
        <v>2408</v>
      </c>
      <c r="O643" s="213" t="s">
        <v>610</v>
      </c>
    </row>
    <row r="644" spans="1:15">
      <c r="A644" s="211">
        <v>641</v>
      </c>
      <c r="B644" s="213" t="s">
        <v>45</v>
      </c>
      <c r="C644" s="29" t="s">
        <v>46</v>
      </c>
      <c r="D644" s="32" t="s">
        <v>1950</v>
      </c>
      <c r="E644" s="32" t="s">
        <v>639</v>
      </c>
      <c r="F644" s="32" t="s">
        <v>1951</v>
      </c>
      <c r="G644" s="32" t="s">
        <v>334</v>
      </c>
      <c r="H644" s="37">
        <v>12150000</v>
      </c>
      <c r="I644" s="74" t="s">
        <v>49</v>
      </c>
      <c r="J644" s="75">
        <v>12150000</v>
      </c>
      <c r="K644" s="32" t="s">
        <v>1952</v>
      </c>
      <c r="L644" s="213" t="s">
        <v>609</v>
      </c>
      <c r="M644" s="29" t="s">
        <v>51</v>
      </c>
      <c r="N644" s="32" t="s">
        <v>1341</v>
      </c>
      <c r="O644" s="213" t="s">
        <v>610</v>
      </c>
    </row>
    <row r="645" spans="1:15">
      <c r="A645" s="211">
        <v>642</v>
      </c>
      <c r="B645" s="213" t="s">
        <v>45</v>
      </c>
      <c r="C645" s="29" t="s">
        <v>46</v>
      </c>
      <c r="D645" s="32" t="s">
        <v>1953</v>
      </c>
      <c r="E645" s="32" t="s">
        <v>1954</v>
      </c>
      <c r="F645" s="32" t="s">
        <v>1955</v>
      </c>
      <c r="G645" s="32" t="s">
        <v>332</v>
      </c>
      <c r="H645" s="37">
        <v>0</v>
      </c>
      <c r="I645" s="74" t="s">
        <v>49</v>
      </c>
      <c r="J645" s="75">
        <v>0</v>
      </c>
      <c r="K645" s="32" t="s">
        <v>1956</v>
      </c>
      <c r="L645" s="213" t="s">
        <v>609</v>
      </c>
      <c r="M645" s="29" t="s">
        <v>51</v>
      </c>
      <c r="N645" s="32" t="s">
        <v>1957</v>
      </c>
      <c r="O645" s="213" t="s">
        <v>610</v>
      </c>
    </row>
    <row r="646" spans="1:15">
      <c r="A646" s="211">
        <v>643</v>
      </c>
      <c r="B646" s="213" t="s">
        <v>45</v>
      </c>
      <c r="C646" s="29" t="s">
        <v>46</v>
      </c>
      <c r="D646" s="32" t="s">
        <v>1008</v>
      </c>
      <c r="E646" s="32" t="s">
        <v>1021</v>
      </c>
      <c r="F646" s="32" t="s">
        <v>1966</v>
      </c>
      <c r="G646" s="32" t="s">
        <v>1965</v>
      </c>
      <c r="H646" s="37">
        <v>0</v>
      </c>
      <c r="I646" s="74" t="s">
        <v>49</v>
      </c>
      <c r="J646" s="75">
        <v>0</v>
      </c>
      <c r="K646" s="32" t="s">
        <v>1967</v>
      </c>
      <c r="L646" s="213" t="s">
        <v>1012</v>
      </c>
      <c r="M646" s="29" t="s">
        <v>51</v>
      </c>
      <c r="N646" s="32" t="s">
        <v>1341</v>
      </c>
      <c r="O646" s="213" t="s">
        <v>610</v>
      </c>
    </row>
    <row r="647" spans="1:15">
      <c r="A647" s="211">
        <v>644</v>
      </c>
      <c r="B647" s="213" t="s">
        <v>45</v>
      </c>
      <c r="C647" s="29" t="s">
        <v>46</v>
      </c>
      <c r="D647" s="32" t="s">
        <v>1008</v>
      </c>
      <c r="E647" s="32" t="s">
        <v>1021</v>
      </c>
      <c r="F647" s="32" t="s">
        <v>1968</v>
      </c>
      <c r="G647" s="32" t="s">
        <v>1965</v>
      </c>
      <c r="H647" s="37">
        <v>0</v>
      </c>
      <c r="I647" s="74" t="s">
        <v>49</v>
      </c>
      <c r="J647" s="75">
        <v>0</v>
      </c>
      <c r="K647" s="32" t="s">
        <v>1969</v>
      </c>
      <c r="L647" s="213" t="s">
        <v>1012</v>
      </c>
      <c r="M647" s="29" t="s">
        <v>51</v>
      </c>
      <c r="N647" s="32" t="s">
        <v>1957</v>
      </c>
      <c r="O647" s="213" t="s">
        <v>610</v>
      </c>
    </row>
    <row r="648" spans="1:15">
      <c r="A648" s="211">
        <v>645</v>
      </c>
      <c r="B648" s="213" t="s">
        <v>45</v>
      </c>
      <c r="C648" s="29" t="s">
        <v>46</v>
      </c>
      <c r="D648" s="32" t="s">
        <v>1008</v>
      </c>
      <c r="E648" s="32" t="s">
        <v>1021</v>
      </c>
      <c r="F648" s="32" t="s">
        <v>1970</v>
      </c>
      <c r="G648" s="32" t="s">
        <v>1965</v>
      </c>
      <c r="H648" s="37">
        <v>0</v>
      </c>
      <c r="I648" s="74" t="s">
        <v>49</v>
      </c>
      <c r="J648" s="75">
        <v>0</v>
      </c>
      <c r="K648" s="32" t="s">
        <v>1971</v>
      </c>
      <c r="L648" s="213" t="s">
        <v>1012</v>
      </c>
      <c r="M648" s="29" t="s">
        <v>51</v>
      </c>
      <c r="N648" s="32" t="s">
        <v>1341</v>
      </c>
      <c r="O648" s="213" t="s">
        <v>610</v>
      </c>
    </row>
    <row r="649" spans="1:15">
      <c r="A649" s="211">
        <v>646</v>
      </c>
      <c r="B649" s="213" t="s">
        <v>45</v>
      </c>
      <c r="C649" s="29" t="s">
        <v>46</v>
      </c>
      <c r="D649" s="32" t="s">
        <v>1008</v>
      </c>
      <c r="E649" s="32" t="s">
        <v>1021</v>
      </c>
      <c r="F649" s="32" t="s">
        <v>1972</v>
      </c>
      <c r="G649" s="32" t="s">
        <v>1965</v>
      </c>
      <c r="H649" s="37">
        <v>0</v>
      </c>
      <c r="I649" s="74" t="s">
        <v>49</v>
      </c>
      <c r="J649" s="75">
        <v>0</v>
      </c>
      <c r="K649" s="32" t="s">
        <v>1973</v>
      </c>
      <c r="L649" s="213" t="s">
        <v>1012</v>
      </c>
      <c r="M649" s="29" t="s">
        <v>51</v>
      </c>
      <c r="N649" s="32" t="s">
        <v>1325</v>
      </c>
      <c r="O649" s="213" t="s">
        <v>610</v>
      </c>
    </row>
    <row r="650" spans="1:15">
      <c r="A650" s="211">
        <v>647</v>
      </c>
      <c r="B650" s="213" t="s">
        <v>45</v>
      </c>
      <c r="C650" s="29" t="s">
        <v>46</v>
      </c>
      <c r="D650" s="32" t="s">
        <v>1008</v>
      </c>
      <c r="E650" s="32" t="s">
        <v>1021</v>
      </c>
      <c r="F650" s="32" t="s">
        <v>1974</v>
      </c>
      <c r="G650" s="32" t="s">
        <v>1965</v>
      </c>
      <c r="H650" s="37">
        <v>0</v>
      </c>
      <c r="I650" s="74" t="s">
        <v>49</v>
      </c>
      <c r="J650" s="75">
        <v>0</v>
      </c>
      <c r="K650" s="32" t="s">
        <v>1975</v>
      </c>
      <c r="L650" s="213" t="s">
        <v>1012</v>
      </c>
      <c r="M650" s="73" t="s">
        <v>51</v>
      </c>
      <c r="N650" s="32" t="s">
        <v>1325</v>
      </c>
      <c r="O650" s="213" t="s">
        <v>610</v>
      </c>
    </row>
    <row r="651" spans="1:15">
      <c r="A651" s="211">
        <v>648</v>
      </c>
      <c r="B651" s="213" t="s">
        <v>45</v>
      </c>
      <c r="C651" s="29" t="s">
        <v>46</v>
      </c>
      <c r="D651" s="32" t="s">
        <v>1008</v>
      </c>
      <c r="E651" s="32" t="s">
        <v>1021</v>
      </c>
      <c r="F651" s="32" t="s">
        <v>1976</v>
      </c>
      <c r="G651" s="32" t="s">
        <v>1965</v>
      </c>
      <c r="H651" s="37">
        <v>0</v>
      </c>
      <c r="I651" s="74" t="s">
        <v>49</v>
      </c>
      <c r="J651" s="75">
        <v>0</v>
      </c>
      <c r="K651" s="32" t="s">
        <v>1977</v>
      </c>
      <c r="L651" s="213" t="s">
        <v>1012</v>
      </c>
      <c r="M651" s="73" t="s">
        <v>51</v>
      </c>
      <c r="N651" s="32" t="s">
        <v>1325</v>
      </c>
      <c r="O651" s="213" t="s">
        <v>610</v>
      </c>
    </row>
    <row r="652" spans="1:15">
      <c r="A652" s="211">
        <v>649</v>
      </c>
      <c r="B652" s="213" t="s">
        <v>45</v>
      </c>
      <c r="C652" s="29" t="s">
        <v>46</v>
      </c>
      <c r="D652" s="32" t="s">
        <v>1978</v>
      </c>
      <c r="E652" s="32" t="s">
        <v>639</v>
      </c>
      <c r="F652" s="32" t="s">
        <v>677</v>
      </c>
      <c r="G652" s="32" t="s">
        <v>1965</v>
      </c>
      <c r="H652" s="37">
        <v>2000000</v>
      </c>
      <c r="I652" s="74" t="s">
        <v>49</v>
      </c>
      <c r="J652" s="75">
        <v>2000000</v>
      </c>
      <c r="K652" s="32" t="s">
        <v>1979</v>
      </c>
      <c r="L652" s="213" t="s">
        <v>609</v>
      </c>
      <c r="M652" s="76" t="s">
        <v>51</v>
      </c>
      <c r="N652" s="32" t="s">
        <v>1325</v>
      </c>
      <c r="O652" s="213" t="s">
        <v>610</v>
      </c>
    </row>
    <row r="653" spans="1:15">
      <c r="A653" s="211">
        <v>650</v>
      </c>
      <c r="B653" s="213" t="s">
        <v>45</v>
      </c>
      <c r="C653" s="29" t="s">
        <v>46</v>
      </c>
      <c r="D653" s="32" t="s">
        <v>1980</v>
      </c>
      <c r="E653" s="32" t="s">
        <v>639</v>
      </c>
      <c r="F653" s="32" t="s">
        <v>1673</v>
      </c>
      <c r="G653" s="32" t="s">
        <v>1965</v>
      </c>
      <c r="H653" s="37">
        <v>2000000</v>
      </c>
      <c r="I653" s="74" t="s">
        <v>49</v>
      </c>
      <c r="J653" s="75">
        <v>2000000</v>
      </c>
      <c r="K653" s="32" t="s">
        <v>1981</v>
      </c>
      <c r="L653" s="213" t="s">
        <v>609</v>
      </c>
      <c r="M653" s="73" t="s">
        <v>51</v>
      </c>
      <c r="N653" s="32" t="s">
        <v>1325</v>
      </c>
      <c r="O653" s="213" t="s">
        <v>610</v>
      </c>
    </row>
    <row r="654" spans="1:15">
      <c r="A654" s="211">
        <v>651</v>
      </c>
      <c r="B654" s="213" t="s">
        <v>45</v>
      </c>
      <c r="C654" s="29" t="s">
        <v>46</v>
      </c>
      <c r="D654" s="32" t="s">
        <v>1982</v>
      </c>
      <c r="E654" s="32" t="s">
        <v>639</v>
      </c>
      <c r="F654" s="32" t="s">
        <v>1448</v>
      </c>
      <c r="G654" s="32" t="s">
        <v>1965</v>
      </c>
      <c r="H654" s="37">
        <v>2000000</v>
      </c>
      <c r="I654" s="74" t="s">
        <v>49</v>
      </c>
      <c r="J654" s="75">
        <v>2000000</v>
      </c>
      <c r="K654" s="32" t="s">
        <v>1983</v>
      </c>
      <c r="L654" s="213" t="s">
        <v>609</v>
      </c>
      <c r="M654" s="29" t="s">
        <v>51</v>
      </c>
      <c r="N654" s="32" t="s">
        <v>1325</v>
      </c>
      <c r="O654" s="213" t="s">
        <v>610</v>
      </c>
    </row>
    <row r="655" spans="1:15">
      <c r="A655" s="211">
        <v>652</v>
      </c>
      <c r="B655" s="213" t="s">
        <v>45</v>
      </c>
      <c r="C655" s="29" t="s">
        <v>46</v>
      </c>
      <c r="D655" s="32" t="s">
        <v>1984</v>
      </c>
      <c r="E655" s="32" t="s">
        <v>639</v>
      </c>
      <c r="F655" s="32" t="s">
        <v>1273</v>
      </c>
      <c r="G655" s="32" t="s">
        <v>1965</v>
      </c>
      <c r="H655" s="37">
        <v>1500000</v>
      </c>
      <c r="I655" s="74" t="s">
        <v>49</v>
      </c>
      <c r="J655" s="75">
        <v>1500000</v>
      </c>
      <c r="K655" s="32" t="s">
        <v>1985</v>
      </c>
      <c r="L655" s="213" t="s">
        <v>609</v>
      </c>
      <c r="M655" s="29" t="s">
        <v>51</v>
      </c>
      <c r="N655" s="32" t="s">
        <v>1325</v>
      </c>
      <c r="O655" s="213" t="s">
        <v>610</v>
      </c>
    </row>
    <row r="656" spans="1:15">
      <c r="A656" s="211">
        <v>653</v>
      </c>
      <c r="B656" s="213" t="s">
        <v>45</v>
      </c>
      <c r="C656" s="29" t="s">
        <v>46</v>
      </c>
      <c r="D656" s="32" t="s">
        <v>1986</v>
      </c>
      <c r="E656" s="32" t="s">
        <v>639</v>
      </c>
      <c r="F656" s="32" t="s">
        <v>1987</v>
      </c>
      <c r="G656" s="32" t="s">
        <v>1965</v>
      </c>
      <c r="H656" s="37">
        <v>2000000</v>
      </c>
      <c r="I656" s="74" t="s">
        <v>49</v>
      </c>
      <c r="J656" s="75">
        <v>2000000</v>
      </c>
      <c r="K656" s="32" t="s">
        <v>1988</v>
      </c>
      <c r="L656" s="213" t="s">
        <v>609</v>
      </c>
      <c r="M656" s="29" t="s">
        <v>51</v>
      </c>
      <c r="N656" s="32" t="s">
        <v>1325</v>
      </c>
      <c r="O656" s="213" t="s">
        <v>610</v>
      </c>
    </row>
    <row r="657" spans="1:15">
      <c r="A657" s="211">
        <v>654</v>
      </c>
      <c r="B657" s="213" t="s">
        <v>45</v>
      </c>
      <c r="C657" s="29" t="s">
        <v>46</v>
      </c>
      <c r="D657" s="32" t="s">
        <v>1990</v>
      </c>
      <c r="E657" s="32" t="s">
        <v>1991</v>
      </c>
      <c r="F657" s="32" t="s">
        <v>1992</v>
      </c>
      <c r="G657" s="41">
        <v>45666</v>
      </c>
      <c r="H657" s="37">
        <v>1422500</v>
      </c>
      <c r="I657" s="74" t="s">
        <v>49</v>
      </c>
      <c r="J657" s="75">
        <v>1422500</v>
      </c>
      <c r="K657" s="32" t="s">
        <v>1993</v>
      </c>
      <c r="L657" s="213" t="s">
        <v>327</v>
      </c>
      <c r="M657" s="29" t="s">
        <v>51</v>
      </c>
      <c r="N657" s="32" t="s">
        <v>1325</v>
      </c>
      <c r="O657" s="213" t="s">
        <v>610</v>
      </c>
    </row>
    <row r="658" spans="1:15">
      <c r="A658" s="211">
        <v>655</v>
      </c>
      <c r="B658" s="213" t="s">
        <v>45</v>
      </c>
      <c r="C658" s="29" t="s">
        <v>46</v>
      </c>
      <c r="D658" s="32" t="s">
        <v>1994</v>
      </c>
      <c r="E658" s="32" t="s">
        <v>1995</v>
      </c>
      <c r="F658" s="32" t="s">
        <v>1996</v>
      </c>
      <c r="G658" s="41">
        <v>45666</v>
      </c>
      <c r="H658" s="37">
        <v>15000000</v>
      </c>
      <c r="I658" s="74" t="s">
        <v>49</v>
      </c>
      <c r="J658" s="75">
        <v>15000000</v>
      </c>
      <c r="K658" s="32" t="s">
        <v>1997</v>
      </c>
      <c r="L658" s="28" t="s">
        <v>50</v>
      </c>
      <c r="M658" s="29" t="s">
        <v>51</v>
      </c>
      <c r="N658" s="32" t="s">
        <v>1325</v>
      </c>
      <c r="O658" s="213" t="s">
        <v>610</v>
      </c>
    </row>
    <row r="659" spans="1:15">
      <c r="A659" s="211">
        <v>656</v>
      </c>
      <c r="B659" s="213" t="s">
        <v>45</v>
      </c>
      <c r="C659" s="29" t="s">
        <v>46</v>
      </c>
      <c r="D659" s="32" t="s">
        <v>1994</v>
      </c>
      <c r="E659" s="32" t="s">
        <v>1995</v>
      </c>
      <c r="F659" s="32" t="s">
        <v>1998</v>
      </c>
      <c r="G659" s="41">
        <v>45666</v>
      </c>
      <c r="H659" s="37">
        <v>13400000</v>
      </c>
      <c r="I659" s="74" t="s">
        <v>49</v>
      </c>
      <c r="J659" s="75">
        <v>13400000</v>
      </c>
      <c r="K659" s="32" t="s">
        <v>1999</v>
      </c>
      <c r="L659" s="28" t="s">
        <v>50</v>
      </c>
      <c r="M659" s="29" t="s">
        <v>51</v>
      </c>
      <c r="N659" s="32" t="s">
        <v>1325</v>
      </c>
      <c r="O659" s="213" t="s">
        <v>610</v>
      </c>
    </row>
    <row r="660" spans="1:15">
      <c r="A660" s="211">
        <v>657</v>
      </c>
      <c r="B660" s="213" t="s">
        <v>45</v>
      </c>
      <c r="C660" s="29" t="s">
        <v>46</v>
      </c>
      <c r="D660" s="32" t="s">
        <v>2000</v>
      </c>
      <c r="E660" s="32" t="s">
        <v>2001</v>
      </c>
      <c r="F660" s="32" t="s">
        <v>2002</v>
      </c>
      <c r="G660" s="41">
        <v>45666</v>
      </c>
      <c r="H660" s="37">
        <v>1980000</v>
      </c>
      <c r="I660" s="74" t="s">
        <v>49</v>
      </c>
      <c r="J660" s="75">
        <v>1980000</v>
      </c>
      <c r="K660" s="32" t="s">
        <v>2003</v>
      </c>
      <c r="L660" s="28" t="s">
        <v>50</v>
      </c>
      <c r="M660" s="29" t="s">
        <v>51</v>
      </c>
      <c r="N660" s="32" t="s">
        <v>1325</v>
      </c>
      <c r="O660" s="213" t="s">
        <v>610</v>
      </c>
    </row>
    <row r="661" spans="1:15">
      <c r="A661" s="211">
        <v>658</v>
      </c>
      <c r="B661" s="213" t="s">
        <v>45</v>
      </c>
      <c r="C661" s="29" t="s">
        <v>46</v>
      </c>
      <c r="D661" s="32" t="s">
        <v>2000</v>
      </c>
      <c r="E661" s="32" t="s">
        <v>2001</v>
      </c>
      <c r="F661" s="32" t="s">
        <v>2004</v>
      </c>
      <c r="G661" s="41">
        <v>45668</v>
      </c>
      <c r="H661" s="37">
        <v>1980000</v>
      </c>
      <c r="I661" s="74" t="s">
        <v>49</v>
      </c>
      <c r="J661" s="75">
        <v>1980000</v>
      </c>
      <c r="K661" s="32" t="s">
        <v>2005</v>
      </c>
      <c r="L661" s="28" t="s">
        <v>50</v>
      </c>
      <c r="M661" s="29" t="s">
        <v>51</v>
      </c>
      <c r="N661" s="32" t="s">
        <v>1325</v>
      </c>
      <c r="O661" s="213" t="s">
        <v>610</v>
      </c>
    </row>
    <row r="662" spans="1:15">
      <c r="A662" s="211">
        <v>659</v>
      </c>
      <c r="B662" s="213" t="s">
        <v>45</v>
      </c>
      <c r="C662" s="29" t="s">
        <v>46</v>
      </c>
      <c r="D662" s="32" t="s">
        <v>2006</v>
      </c>
      <c r="E662" s="32" t="s">
        <v>2007</v>
      </c>
      <c r="F662" s="32" t="s">
        <v>2008</v>
      </c>
      <c r="G662" s="41">
        <v>45669</v>
      </c>
      <c r="H662" s="37">
        <v>14550000</v>
      </c>
      <c r="I662" s="74" t="s">
        <v>49</v>
      </c>
      <c r="J662" s="75">
        <v>14550000</v>
      </c>
      <c r="K662" s="32" t="s">
        <v>2009</v>
      </c>
      <c r="L662" s="28" t="s">
        <v>50</v>
      </c>
      <c r="M662" s="29" t="s">
        <v>51</v>
      </c>
      <c r="N662" s="32" t="s">
        <v>1325</v>
      </c>
      <c r="O662" s="213" t="s">
        <v>610</v>
      </c>
    </row>
    <row r="663" spans="1:15">
      <c r="A663" s="211">
        <v>660</v>
      </c>
      <c r="B663" s="213" t="s">
        <v>45</v>
      </c>
      <c r="C663" s="29" t="s">
        <v>46</v>
      </c>
      <c r="D663" s="32" t="s">
        <v>2006</v>
      </c>
      <c r="E663" s="32" t="s">
        <v>2007</v>
      </c>
      <c r="F663" s="32" t="s">
        <v>2010</v>
      </c>
      <c r="G663" s="41">
        <v>45669</v>
      </c>
      <c r="H663" s="37">
        <v>24989900</v>
      </c>
      <c r="I663" s="74" t="s">
        <v>49</v>
      </c>
      <c r="J663" s="75">
        <v>24989900</v>
      </c>
      <c r="K663" s="32" t="s">
        <v>2011</v>
      </c>
      <c r="L663" s="28" t="s">
        <v>50</v>
      </c>
      <c r="M663" s="29" t="s">
        <v>51</v>
      </c>
      <c r="N663" s="32" t="s">
        <v>1325</v>
      </c>
      <c r="O663" s="213" t="s">
        <v>610</v>
      </c>
    </row>
    <row r="664" spans="1:15">
      <c r="A664" s="211">
        <v>661</v>
      </c>
      <c r="B664" s="213" t="s">
        <v>45</v>
      </c>
      <c r="C664" s="29" t="s">
        <v>46</v>
      </c>
      <c r="D664" s="32" t="s">
        <v>2012</v>
      </c>
      <c r="E664" s="32" t="s">
        <v>2013</v>
      </c>
      <c r="F664" s="32" t="s">
        <v>2014</v>
      </c>
      <c r="G664" s="41">
        <v>45669</v>
      </c>
      <c r="H664" s="37">
        <v>2795000</v>
      </c>
      <c r="I664" s="74" t="s">
        <v>49</v>
      </c>
      <c r="J664" s="75">
        <v>2795000</v>
      </c>
      <c r="K664" s="32" t="s">
        <v>2015</v>
      </c>
      <c r="L664" s="213" t="s">
        <v>327</v>
      </c>
      <c r="M664" s="29" t="s">
        <v>51</v>
      </c>
      <c r="N664" s="32" t="s">
        <v>1325</v>
      </c>
      <c r="O664" s="213" t="s">
        <v>610</v>
      </c>
    </row>
    <row r="665" spans="1:15">
      <c r="A665" s="211">
        <v>662</v>
      </c>
      <c r="B665" s="213" t="s">
        <v>45</v>
      </c>
      <c r="C665" s="29" t="s">
        <v>46</v>
      </c>
      <c r="D665" s="32" t="s">
        <v>2016</v>
      </c>
      <c r="E665" s="32" t="s">
        <v>2017</v>
      </c>
      <c r="F665" s="32" t="s">
        <v>2018</v>
      </c>
      <c r="G665" s="41">
        <v>45669</v>
      </c>
      <c r="H665" s="37">
        <v>8550000</v>
      </c>
      <c r="I665" s="74" t="s">
        <v>49</v>
      </c>
      <c r="J665" s="75">
        <v>8550000</v>
      </c>
      <c r="K665" s="32" t="s">
        <v>2019</v>
      </c>
      <c r="L665" s="213" t="s">
        <v>327</v>
      </c>
      <c r="M665" s="29" t="s">
        <v>51</v>
      </c>
      <c r="N665" s="32" t="s">
        <v>1325</v>
      </c>
      <c r="O665" s="213" t="s">
        <v>610</v>
      </c>
    </row>
    <row r="666" spans="1:15">
      <c r="A666" s="211">
        <v>663</v>
      </c>
      <c r="B666" s="213" t="s">
        <v>45</v>
      </c>
      <c r="C666" s="29" t="s">
        <v>46</v>
      </c>
      <c r="D666" s="32" t="s">
        <v>2000</v>
      </c>
      <c r="E666" s="32" t="s">
        <v>2001</v>
      </c>
      <c r="F666" s="32" t="s">
        <v>2020</v>
      </c>
      <c r="G666" s="41">
        <v>45672</v>
      </c>
      <c r="H666" s="37">
        <v>385000</v>
      </c>
      <c r="I666" s="74" t="s">
        <v>49</v>
      </c>
      <c r="J666" s="75">
        <v>385000</v>
      </c>
      <c r="K666" s="32" t="s">
        <v>2021</v>
      </c>
      <c r="L666" s="28" t="s">
        <v>50</v>
      </c>
      <c r="M666" s="73" t="s">
        <v>51</v>
      </c>
      <c r="N666" s="32" t="s">
        <v>1325</v>
      </c>
      <c r="O666" s="213" t="s">
        <v>610</v>
      </c>
    </row>
    <row r="667" spans="1:15">
      <c r="A667" s="211">
        <v>664</v>
      </c>
      <c r="B667" s="213" t="s">
        <v>45</v>
      </c>
      <c r="C667" s="29" t="s">
        <v>46</v>
      </c>
      <c r="D667" s="32" t="s">
        <v>2022</v>
      </c>
      <c r="E667" s="32" t="s">
        <v>2023</v>
      </c>
      <c r="F667" s="32" t="s">
        <v>2024</v>
      </c>
      <c r="G667" s="41">
        <v>45675</v>
      </c>
      <c r="H667" s="37">
        <v>719000</v>
      </c>
      <c r="I667" s="74" t="s">
        <v>49</v>
      </c>
      <c r="J667" s="75">
        <v>719000</v>
      </c>
      <c r="K667" s="32" t="s">
        <v>2025</v>
      </c>
      <c r="L667" s="28" t="s">
        <v>50</v>
      </c>
      <c r="M667" s="29" t="s">
        <v>51</v>
      </c>
      <c r="N667" s="32" t="s">
        <v>1325</v>
      </c>
      <c r="O667" s="213" t="s">
        <v>610</v>
      </c>
    </row>
    <row r="668" spans="1:15">
      <c r="A668" s="211">
        <v>665</v>
      </c>
      <c r="B668" s="213" t="s">
        <v>45</v>
      </c>
      <c r="C668" s="29" t="s">
        <v>46</v>
      </c>
      <c r="D668" s="32" t="s">
        <v>2026</v>
      </c>
      <c r="E668" s="32" t="s">
        <v>2027</v>
      </c>
      <c r="F668" s="32" t="s">
        <v>2028</v>
      </c>
      <c r="G668" s="41">
        <v>45676</v>
      </c>
      <c r="H668" s="37">
        <v>600000</v>
      </c>
      <c r="I668" s="74" t="s">
        <v>49</v>
      </c>
      <c r="J668" s="75">
        <v>600000</v>
      </c>
      <c r="K668" s="32" t="s">
        <v>2029</v>
      </c>
      <c r="L668" s="213" t="s">
        <v>327</v>
      </c>
      <c r="M668" s="29" t="s">
        <v>51</v>
      </c>
      <c r="N668" s="32" t="s">
        <v>1325</v>
      </c>
      <c r="O668" s="213" t="s">
        <v>610</v>
      </c>
    </row>
    <row r="669" spans="1:15">
      <c r="A669" s="211">
        <v>666</v>
      </c>
      <c r="B669" s="213" t="s">
        <v>45</v>
      </c>
      <c r="C669" s="29" t="s">
        <v>46</v>
      </c>
      <c r="D669" s="32" t="s">
        <v>2030</v>
      </c>
      <c r="E669" s="32" t="s">
        <v>2031</v>
      </c>
      <c r="F669" s="32" t="s">
        <v>2032</v>
      </c>
      <c r="G669" s="41">
        <v>45677</v>
      </c>
      <c r="H669" s="37">
        <v>1125000</v>
      </c>
      <c r="I669" s="74" t="s">
        <v>49</v>
      </c>
      <c r="J669" s="75">
        <v>1125000</v>
      </c>
      <c r="K669" s="32" t="s">
        <v>2033</v>
      </c>
      <c r="L669" s="28" t="s">
        <v>50</v>
      </c>
      <c r="M669" s="29" t="s">
        <v>51</v>
      </c>
      <c r="N669" s="32" t="s">
        <v>1325</v>
      </c>
      <c r="O669" s="213" t="s">
        <v>610</v>
      </c>
    </row>
    <row r="670" spans="1:15">
      <c r="A670" s="211">
        <v>667</v>
      </c>
      <c r="B670" s="213" t="s">
        <v>45</v>
      </c>
      <c r="C670" s="29" t="s">
        <v>46</v>
      </c>
      <c r="D670" s="32" t="s">
        <v>2034</v>
      </c>
      <c r="E670" s="32" t="s">
        <v>2035</v>
      </c>
      <c r="F670" s="32" t="s">
        <v>2036</v>
      </c>
      <c r="G670" s="41">
        <v>45681</v>
      </c>
      <c r="H670" s="37">
        <v>498888</v>
      </c>
      <c r="I670" s="74" t="s">
        <v>49</v>
      </c>
      <c r="J670" s="75">
        <v>498888</v>
      </c>
      <c r="K670" s="32" t="s">
        <v>2037</v>
      </c>
      <c r="L670" s="213" t="s">
        <v>327</v>
      </c>
      <c r="M670" s="29" t="s">
        <v>51</v>
      </c>
      <c r="N670" s="32" t="s">
        <v>1325</v>
      </c>
      <c r="O670" s="213" t="s">
        <v>610</v>
      </c>
    </row>
    <row r="671" spans="1:15">
      <c r="A671" s="211">
        <v>668</v>
      </c>
      <c r="B671" s="213" t="s">
        <v>45</v>
      </c>
      <c r="C671" s="29" t="s">
        <v>46</v>
      </c>
      <c r="D671" s="32" t="s">
        <v>2000</v>
      </c>
      <c r="E671" s="32" t="s">
        <v>2001</v>
      </c>
      <c r="F671" s="32" t="s">
        <v>2038</v>
      </c>
      <c r="G671" s="41">
        <v>45682</v>
      </c>
      <c r="H671" s="37">
        <v>5000000</v>
      </c>
      <c r="I671" s="74" t="s">
        <v>49</v>
      </c>
      <c r="J671" s="75">
        <v>5000000</v>
      </c>
      <c r="K671" s="32" t="s">
        <v>2039</v>
      </c>
      <c r="L671" s="28" t="s">
        <v>50</v>
      </c>
      <c r="M671" s="29" t="s">
        <v>51</v>
      </c>
      <c r="N671" s="32" t="s">
        <v>1325</v>
      </c>
      <c r="O671" s="213" t="s">
        <v>610</v>
      </c>
    </row>
    <row r="672" spans="1:15">
      <c r="A672" s="211">
        <v>669</v>
      </c>
      <c r="B672" s="213" t="s">
        <v>45</v>
      </c>
      <c r="C672" s="29" t="s">
        <v>46</v>
      </c>
      <c r="D672" s="32" t="s">
        <v>2000</v>
      </c>
      <c r="E672" s="32" t="s">
        <v>2001</v>
      </c>
      <c r="F672" s="32" t="s">
        <v>2040</v>
      </c>
      <c r="G672" s="41">
        <v>45682</v>
      </c>
      <c r="H672" s="37">
        <v>790000</v>
      </c>
      <c r="I672" s="74" t="s">
        <v>49</v>
      </c>
      <c r="J672" s="75">
        <v>790000</v>
      </c>
      <c r="K672" s="32" t="s">
        <v>2041</v>
      </c>
      <c r="L672" s="28" t="s">
        <v>50</v>
      </c>
      <c r="M672" s="73" t="s">
        <v>51</v>
      </c>
      <c r="N672" s="32" t="s">
        <v>1325</v>
      </c>
      <c r="O672" s="213" t="s">
        <v>610</v>
      </c>
    </row>
    <row r="673" spans="1:15">
      <c r="A673" s="211">
        <v>670</v>
      </c>
      <c r="B673" s="213" t="s">
        <v>45</v>
      </c>
      <c r="C673" s="29" t="s">
        <v>46</v>
      </c>
      <c r="D673" s="32" t="s">
        <v>2026</v>
      </c>
      <c r="E673" s="32" t="s">
        <v>2027</v>
      </c>
      <c r="F673" s="32" t="s">
        <v>2042</v>
      </c>
      <c r="G673" s="41">
        <v>45683</v>
      </c>
      <c r="H673" s="37">
        <v>180000</v>
      </c>
      <c r="I673" s="74" t="s">
        <v>49</v>
      </c>
      <c r="J673" s="75">
        <v>180000</v>
      </c>
      <c r="K673" s="32" t="s">
        <v>2043</v>
      </c>
      <c r="L673" s="28" t="s">
        <v>50</v>
      </c>
      <c r="M673" s="73" t="s">
        <v>51</v>
      </c>
      <c r="N673" s="32" t="s">
        <v>1325</v>
      </c>
      <c r="O673" s="213" t="s">
        <v>610</v>
      </c>
    </row>
    <row r="674" spans="1:15">
      <c r="A674" s="211">
        <v>671</v>
      </c>
      <c r="B674" s="213" t="s">
        <v>45</v>
      </c>
      <c r="C674" s="29" t="s">
        <v>46</v>
      </c>
      <c r="D674" s="32" t="s">
        <v>2026</v>
      </c>
      <c r="E674" s="32" t="s">
        <v>2027</v>
      </c>
      <c r="F674" s="32" t="s">
        <v>2044</v>
      </c>
      <c r="G674" s="41">
        <v>45683</v>
      </c>
      <c r="H674" s="37">
        <v>450000</v>
      </c>
      <c r="I674" s="74" t="s">
        <v>49</v>
      </c>
      <c r="J674" s="75">
        <v>450000</v>
      </c>
      <c r="K674" s="32" t="s">
        <v>2045</v>
      </c>
      <c r="L674" s="28" t="s">
        <v>50</v>
      </c>
      <c r="M674" s="76" t="s">
        <v>51</v>
      </c>
      <c r="N674" s="32" t="s">
        <v>1325</v>
      </c>
      <c r="O674" s="213" t="s">
        <v>610</v>
      </c>
    </row>
    <row r="675" spans="1:15">
      <c r="A675" s="211">
        <v>672</v>
      </c>
      <c r="B675" s="213" t="s">
        <v>45</v>
      </c>
      <c r="C675" s="29" t="s">
        <v>46</v>
      </c>
      <c r="D675" s="32" t="s">
        <v>2046</v>
      </c>
      <c r="E675" s="32" t="s">
        <v>2047</v>
      </c>
      <c r="F675" s="32" t="s">
        <v>2048</v>
      </c>
      <c r="G675" s="41">
        <v>45683</v>
      </c>
      <c r="H675" s="37">
        <v>170000</v>
      </c>
      <c r="I675" s="74" t="s">
        <v>49</v>
      </c>
      <c r="J675" s="75">
        <v>170000</v>
      </c>
      <c r="K675" s="32" t="s">
        <v>2049</v>
      </c>
      <c r="L675" s="28" t="s">
        <v>50</v>
      </c>
      <c r="M675" s="73" t="s">
        <v>51</v>
      </c>
      <c r="N675" s="32" t="s">
        <v>1325</v>
      </c>
      <c r="O675" s="213" t="s">
        <v>610</v>
      </c>
    </row>
    <row r="676" spans="1:15">
      <c r="A676" s="211">
        <v>673</v>
      </c>
      <c r="B676" s="213" t="s">
        <v>45</v>
      </c>
      <c r="C676" s="29" t="s">
        <v>46</v>
      </c>
      <c r="D676" s="32" t="s">
        <v>2050</v>
      </c>
      <c r="E676" s="32" t="s">
        <v>2051</v>
      </c>
      <c r="F676" s="32" t="s">
        <v>2052</v>
      </c>
      <c r="G676" s="41">
        <v>45686</v>
      </c>
      <c r="H676" s="37">
        <v>800000.01</v>
      </c>
      <c r="I676" s="74" t="s">
        <v>49</v>
      </c>
      <c r="J676" s="75">
        <v>800000.01</v>
      </c>
      <c r="K676" s="32" t="s">
        <v>2053</v>
      </c>
      <c r="L676" s="28" t="s">
        <v>50</v>
      </c>
      <c r="M676" s="73" t="s">
        <v>51</v>
      </c>
      <c r="N676" s="32" t="s">
        <v>1325</v>
      </c>
      <c r="O676" s="213" t="s">
        <v>610</v>
      </c>
    </row>
    <row r="677" spans="1:15">
      <c r="A677" s="211">
        <v>674</v>
      </c>
      <c r="B677" s="213" t="s">
        <v>45</v>
      </c>
      <c r="C677" s="29" t="s">
        <v>46</v>
      </c>
      <c r="D677" s="32" t="s">
        <v>2054</v>
      </c>
      <c r="E677" s="32" t="s">
        <v>2055</v>
      </c>
      <c r="F677" s="32" t="s">
        <v>2056</v>
      </c>
      <c r="G677" s="41">
        <v>45688</v>
      </c>
      <c r="H677" s="37">
        <v>1500000</v>
      </c>
      <c r="I677" s="74" t="s">
        <v>49</v>
      </c>
      <c r="J677" s="75">
        <v>1500000</v>
      </c>
      <c r="K677" s="32" t="s">
        <v>2057</v>
      </c>
      <c r="L677" s="28" t="s">
        <v>50</v>
      </c>
      <c r="M677" s="73" t="s">
        <v>51</v>
      </c>
      <c r="N677" s="32" t="s">
        <v>1325</v>
      </c>
      <c r="O677" s="213" t="s">
        <v>610</v>
      </c>
    </row>
    <row r="678" spans="1:15">
      <c r="A678" s="211">
        <v>675</v>
      </c>
      <c r="B678" s="213" t="s">
        <v>45</v>
      </c>
      <c r="C678" s="29" t="s">
        <v>46</v>
      </c>
      <c r="D678" s="62" t="s">
        <v>2058</v>
      </c>
      <c r="E678" s="62" t="s">
        <v>2059</v>
      </c>
      <c r="F678" s="62" t="s">
        <v>2060</v>
      </c>
      <c r="G678" s="41">
        <v>45688</v>
      </c>
      <c r="H678" s="37">
        <v>1992000</v>
      </c>
      <c r="I678" s="74" t="s">
        <v>49</v>
      </c>
      <c r="J678" s="75">
        <v>1992000</v>
      </c>
      <c r="K678" s="32" t="s">
        <v>2061</v>
      </c>
      <c r="L678" s="28" t="s">
        <v>50</v>
      </c>
      <c r="M678" s="76" t="s">
        <v>51</v>
      </c>
      <c r="N678" s="32" t="s">
        <v>1325</v>
      </c>
      <c r="O678" s="213" t="s">
        <v>610</v>
      </c>
    </row>
    <row r="679" spans="1:15">
      <c r="A679" s="211">
        <v>676</v>
      </c>
      <c r="B679" s="221" t="s">
        <v>45</v>
      </c>
      <c r="C679" s="28" t="s">
        <v>46</v>
      </c>
      <c r="D679" s="28" t="s">
        <v>2062</v>
      </c>
      <c r="E679" s="33">
        <v>307347109</v>
      </c>
      <c r="F679" s="33">
        <v>2941539</v>
      </c>
      <c r="G679" s="77">
        <v>45688</v>
      </c>
      <c r="H679" s="78">
        <v>1950000</v>
      </c>
      <c r="I679" s="66" t="s">
        <v>49</v>
      </c>
      <c r="J679" s="79">
        <v>1950000</v>
      </c>
      <c r="K679" s="80">
        <v>251210083480328</v>
      </c>
      <c r="L679" s="28" t="s">
        <v>50</v>
      </c>
      <c r="M679" s="60" t="s">
        <v>51</v>
      </c>
      <c r="N679" s="81" t="s">
        <v>1325</v>
      </c>
      <c r="O679" s="213" t="s">
        <v>610</v>
      </c>
    </row>
    <row r="680" spans="1:15">
      <c r="A680" s="211">
        <v>677</v>
      </c>
      <c r="B680" s="213" t="s">
        <v>45</v>
      </c>
      <c r="C680" s="29" t="s">
        <v>46</v>
      </c>
      <c r="D680" s="32" t="s">
        <v>2063</v>
      </c>
      <c r="E680" s="32" t="s">
        <v>2064</v>
      </c>
      <c r="F680" s="32" t="s">
        <v>2065</v>
      </c>
      <c r="G680" s="32" t="s">
        <v>742</v>
      </c>
      <c r="H680" s="37">
        <v>4462080</v>
      </c>
      <c r="I680" s="74" t="s">
        <v>49</v>
      </c>
      <c r="J680" s="74">
        <v>4462080</v>
      </c>
      <c r="K680" s="32" t="s">
        <v>2066</v>
      </c>
      <c r="L680" s="213" t="s">
        <v>609</v>
      </c>
      <c r="M680" s="29" t="s">
        <v>51</v>
      </c>
      <c r="N680" s="32" t="s">
        <v>1341</v>
      </c>
      <c r="O680" s="213" t="s">
        <v>610</v>
      </c>
    </row>
    <row r="681" spans="1:15">
      <c r="A681" s="211">
        <v>678</v>
      </c>
      <c r="B681" s="213" t="s">
        <v>45</v>
      </c>
      <c r="C681" s="29" t="s">
        <v>46</v>
      </c>
      <c r="D681" s="32" t="s">
        <v>1946</v>
      </c>
      <c r="E681" s="32" t="s">
        <v>1947</v>
      </c>
      <c r="F681" s="32" t="s">
        <v>676</v>
      </c>
      <c r="G681" s="32" t="s">
        <v>744</v>
      </c>
      <c r="H681" s="37">
        <v>3010000</v>
      </c>
      <c r="I681" s="74" t="s">
        <v>49</v>
      </c>
      <c r="J681" s="74">
        <v>3010000</v>
      </c>
      <c r="K681" s="32" t="s">
        <v>2067</v>
      </c>
      <c r="L681" s="213" t="s">
        <v>609</v>
      </c>
      <c r="M681" s="29" t="s">
        <v>51</v>
      </c>
      <c r="N681" s="32" t="s">
        <v>1957</v>
      </c>
      <c r="O681" s="213" t="s">
        <v>610</v>
      </c>
    </row>
    <row r="682" spans="1:15">
      <c r="A682" s="211">
        <v>679</v>
      </c>
      <c r="B682" s="213" t="s">
        <v>45</v>
      </c>
      <c r="C682" s="29" t="s">
        <v>46</v>
      </c>
      <c r="D682" s="32" t="s">
        <v>2068</v>
      </c>
      <c r="E682" s="32" t="s">
        <v>2069</v>
      </c>
      <c r="F682" s="32" t="s">
        <v>2070</v>
      </c>
      <c r="G682" s="32" t="s">
        <v>744</v>
      </c>
      <c r="H682" s="37">
        <v>2862720</v>
      </c>
      <c r="I682" s="74" t="s">
        <v>49</v>
      </c>
      <c r="J682" s="74">
        <v>2862720</v>
      </c>
      <c r="K682" s="32" t="s">
        <v>2071</v>
      </c>
      <c r="L682" s="213" t="s">
        <v>609</v>
      </c>
      <c r="M682" s="73" t="s">
        <v>51</v>
      </c>
      <c r="N682" s="32" t="s">
        <v>1341</v>
      </c>
      <c r="O682" s="213" t="s">
        <v>610</v>
      </c>
    </row>
    <row r="683" spans="1:15">
      <c r="A683" s="211">
        <v>680</v>
      </c>
      <c r="B683" s="221" t="s">
        <v>45</v>
      </c>
      <c r="C683" s="28" t="s">
        <v>46</v>
      </c>
      <c r="D683" s="81" t="s">
        <v>1321</v>
      </c>
      <c r="E683" s="81">
        <v>200244767</v>
      </c>
      <c r="F683" s="81" t="s">
        <v>2072</v>
      </c>
      <c r="G683" s="81" t="s">
        <v>744</v>
      </c>
      <c r="H683" s="82">
        <v>96932000</v>
      </c>
      <c r="I683" s="66" t="s">
        <v>49</v>
      </c>
      <c r="J683" s="66">
        <v>96932000</v>
      </c>
      <c r="K683" s="81" t="s">
        <v>2073</v>
      </c>
      <c r="L683" s="213" t="s">
        <v>1012</v>
      </c>
      <c r="M683" s="70" t="s">
        <v>51</v>
      </c>
      <c r="N683" s="81" t="s">
        <v>1325</v>
      </c>
      <c r="O683" s="213" t="s">
        <v>610</v>
      </c>
    </row>
    <row r="684" spans="1:15" s="160" customFormat="1">
      <c r="A684" s="149">
        <v>681</v>
      </c>
      <c r="B684" s="156" t="s">
        <v>45</v>
      </c>
      <c r="C684" s="156" t="s">
        <v>46</v>
      </c>
      <c r="D684" s="156" t="s">
        <v>2414</v>
      </c>
      <c r="E684" s="200" t="s">
        <v>2415</v>
      </c>
      <c r="F684" s="156">
        <v>2864635</v>
      </c>
      <c r="G684" s="201">
        <v>45645</v>
      </c>
      <c r="H684" s="193">
        <v>616000</v>
      </c>
      <c r="I684" s="156" t="s">
        <v>49</v>
      </c>
      <c r="J684" s="193">
        <f t="shared" ref="J684:J698" si="1">+H684*1</f>
        <v>616000</v>
      </c>
      <c r="K684" s="156" t="s">
        <v>2416</v>
      </c>
      <c r="L684" s="156" t="s">
        <v>327</v>
      </c>
      <c r="M684" s="156" t="s">
        <v>51</v>
      </c>
      <c r="N684" s="156" t="s">
        <v>2417</v>
      </c>
      <c r="O684" s="159" t="s">
        <v>53</v>
      </c>
    </row>
    <row r="685" spans="1:15">
      <c r="A685" s="211">
        <v>682</v>
      </c>
      <c r="B685" s="213" t="s">
        <v>45</v>
      </c>
      <c r="C685" s="29" t="s">
        <v>46</v>
      </c>
      <c r="D685" s="29" t="s">
        <v>2418</v>
      </c>
      <c r="E685" s="34" t="s">
        <v>2419</v>
      </c>
      <c r="F685" s="29">
        <v>3</v>
      </c>
      <c r="G685" s="231">
        <v>45677</v>
      </c>
      <c r="H685" s="83">
        <v>8550000</v>
      </c>
      <c r="I685" s="83" t="s">
        <v>49</v>
      </c>
      <c r="J685" s="83">
        <f t="shared" si="1"/>
        <v>8550000</v>
      </c>
      <c r="K685" s="213" t="s">
        <v>2420</v>
      </c>
      <c r="L685" s="213" t="s">
        <v>609</v>
      </c>
      <c r="M685" s="29" t="s">
        <v>51</v>
      </c>
      <c r="N685" s="211" t="s">
        <v>2421</v>
      </c>
      <c r="O685" s="61" t="s">
        <v>53</v>
      </c>
    </row>
    <row r="686" spans="1:15">
      <c r="A686" s="211">
        <v>683</v>
      </c>
      <c r="B686" s="213" t="s">
        <v>45</v>
      </c>
      <c r="C686" s="29" t="s">
        <v>46</v>
      </c>
      <c r="D686" s="29" t="s">
        <v>2422</v>
      </c>
      <c r="E686" s="34" t="s">
        <v>2423</v>
      </c>
      <c r="F686" s="29">
        <v>8</v>
      </c>
      <c r="G686" s="231">
        <v>45665</v>
      </c>
      <c r="H686" s="83">
        <v>42000000</v>
      </c>
      <c r="I686" s="36" t="s">
        <v>49</v>
      </c>
      <c r="J686" s="83">
        <v>10500000</v>
      </c>
      <c r="K686" s="213" t="s">
        <v>2424</v>
      </c>
      <c r="L686" s="213" t="s">
        <v>609</v>
      </c>
      <c r="M686" s="73" t="s">
        <v>51</v>
      </c>
      <c r="N686" s="211" t="s">
        <v>2425</v>
      </c>
      <c r="O686" s="61" t="s">
        <v>53</v>
      </c>
    </row>
    <row r="687" spans="1:15">
      <c r="A687" s="211">
        <v>684</v>
      </c>
      <c r="B687" s="213" t="s">
        <v>45</v>
      </c>
      <c r="C687" s="29" t="s">
        <v>46</v>
      </c>
      <c r="D687" s="29" t="s">
        <v>1006</v>
      </c>
      <c r="E687" s="34" t="s">
        <v>1019</v>
      </c>
      <c r="F687" s="29">
        <v>10</v>
      </c>
      <c r="G687" s="231">
        <v>45667</v>
      </c>
      <c r="H687" s="83">
        <v>0</v>
      </c>
      <c r="I687" s="36" t="s">
        <v>49</v>
      </c>
      <c r="J687" s="83">
        <f t="shared" si="1"/>
        <v>0</v>
      </c>
      <c r="K687" s="213" t="s">
        <v>2426</v>
      </c>
      <c r="L687" s="213" t="s">
        <v>1012</v>
      </c>
      <c r="M687" s="73" t="s">
        <v>51</v>
      </c>
      <c r="N687" s="211" t="s">
        <v>1539</v>
      </c>
      <c r="O687" s="61" t="s">
        <v>53</v>
      </c>
    </row>
    <row r="688" spans="1:15">
      <c r="A688" s="211">
        <v>685</v>
      </c>
      <c r="B688" s="213" t="s">
        <v>45</v>
      </c>
      <c r="C688" s="29" t="s">
        <v>46</v>
      </c>
      <c r="D688" s="29" t="s">
        <v>2427</v>
      </c>
      <c r="E688" s="34" t="s">
        <v>2428</v>
      </c>
      <c r="F688" s="84" t="s">
        <v>2429</v>
      </c>
      <c r="G688" s="231">
        <v>45664</v>
      </c>
      <c r="H688" s="83">
        <v>0</v>
      </c>
      <c r="I688" s="83" t="s">
        <v>49</v>
      </c>
      <c r="J688" s="83">
        <f t="shared" si="1"/>
        <v>0</v>
      </c>
      <c r="K688" s="213" t="s">
        <v>2430</v>
      </c>
      <c r="L688" s="213" t="s">
        <v>609</v>
      </c>
      <c r="M688" s="73" t="s">
        <v>51</v>
      </c>
      <c r="N688" s="211" t="s">
        <v>1558</v>
      </c>
      <c r="O688" s="213" t="s">
        <v>610</v>
      </c>
    </row>
    <row r="689" spans="1:15">
      <c r="A689" s="211">
        <v>686</v>
      </c>
      <c r="B689" s="213" t="s">
        <v>45</v>
      </c>
      <c r="C689" s="29" t="s">
        <v>46</v>
      </c>
      <c r="D689" s="29" t="s">
        <v>2431</v>
      </c>
      <c r="E689" s="34" t="s">
        <v>2432</v>
      </c>
      <c r="F689" s="29" t="s">
        <v>2433</v>
      </c>
      <c r="G689" s="231">
        <v>45663</v>
      </c>
      <c r="H689" s="83">
        <v>0</v>
      </c>
      <c r="I689" s="36" t="s">
        <v>49</v>
      </c>
      <c r="J689" s="83">
        <f t="shared" si="1"/>
        <v>0</v>
      </c>
      <c r="K689" s="213" t="s">
        <v>2434</v>
      </c>
      <c r="L689" s="213" t="s">
        <v>609</v>
      </c>
      <c r="M689" s="73" t="s">
        <v>51</v>
      </c>
      <c r="N689" s="211" t="s">
        <v>1558</v>
      </c>
      <c r="O689" s="213" t="s">
        <v>610</v>
      </c>
    </row>
    <row r="690" spans="1:15">
      <c r="A690" s="211">
        <v>687</v>
      </c>
      <c r="B690" s="213" t="s">
        <v>45</v>
      </c>
      <c r="C690" s="29" t="s">
        <v>46</v>
      </c>
      <c r="D690" s="29" t="s">
        <v>1332</v>
      </c>
      <c r="E690" s="34" t="s">
        <v>1333</v>
      </c>
      <c r="F690" s="29">
        <v>1230230181</v>
      </c>
      <c r="G690" s="231">
        <v>45665</v>
      </c>
      <c r="H690" s="83">
        <v>0</v>
      </c>
      <c r="I690" s="36" t="s">
        <v>49</v>
      </c>
      <c r="J690" s="83">
        <f t="shared" si="1"/>
        <v>0</v>
      </c>
      <c r="K690" s="213" t="s">
        <v>2435</v>
      </c>
      <c r="L690" s="213" t="s">
        <v>1012</v>
      </c>
      <c r="M690" s="73" t="s">
        <v>51</v>
      </c>
      <c r="N690" s="211" t="s">
        <v>2436</v>
      </c>
      <c r="O690" s="61" t="s">
        <v>53</v>
      </c>
    </row>
    <row r="691" spans="1:15">
      <c r="A691" s="211">
        <v>688</v>
      </c>
      <c r="B691" s="213" t="s">
        <v>45</v>
      </c>
      <c r="C691" s="29" t="s">
        <v>46</v>
      </c>
      <c r="D691" s="29" t="s">
        <v>1332</v>
      </c>
      <c r="E691" s="34" t="s">
        <v>1333</v>
      </c>
      <c r="F691" s="29">
        <v>1230120887</v>
      </c>
      <c r="G691" s="231">
        <v>45666</v>
      </c>
      <c r="H691" s="83">
        <v>0</v>
      </c>
      <c r="I691" s="36" t="s">
        <v>49</v>
      </c>
      <c r="J691" s="83">
        <f t="shared" si="1"/>
        <v>0</v>
      </c>
      <c r="K691" s="213" t="s">
        <v>2437</v>
      </c>
      <c r="L691" s="213" t="s">
        <v>1012</v>
      </c>
      <c r="M691" s="73" t="s">
        <v>51</v>
      </c>
      <c r="N691" s="211" t="s">
        <v>2436</v>
      </c>
      <c r="O691" s="61" t="s">
        <v>53</v>
      </c>
    </row>
    <row r="692" spans="1:15">
      <c r="A692" s="211">
        <v>689</v>
      </c>
      <c r="B692" s="213" t="s">
        <v>45</v>
      </c>
      <c r="C692" s="29" t="s">
        <v>46</v>
      </c>
      <c r="D692" s="29" t="s">
        <v>558</v>
      </c>
      <c r="E692" s="34" t="s">
        <v>620</v>
      </c>
      <c r="F692" s="29">
        <v>40180215</v>
      </c>
      <c r="G692" s="231">
        <v>45673</v>
      </c>
      <c r="H692" s="83">
        <v>288000</v>
      </c>
      <c r="I692" s="36" t="s">
        <v>49</v>
      </c>
      <c r="J692" s="83">
        <v>72000</v>
      </c>
      <c r="K692" s="213" t="s">
        <v>2438</v>
      </c>
      <c r="L692" s="213" t="s">
        <v>609</v>
      </c>
      <c r="M692" s="73" t="s">
        <v>51</v>
      </c>
      <c r="N692" s="211" t="s">
        <v>1546</v>
      </c>
      <c r="O692" s="213" t="s">
        <v>610</v>
      </c>
    </row>
    <row r="693" spans="1:15">
      <c r="A693" s="211">
        <v>690</v>
      </c>
      <c r="B693" s="213" t="s">
        <v>45</v>
      </c>
      <c r="C693" s="29" t="s">
        <v>46</v>
      </c>
      <c r="D693" s="29" t="s">
        <v>558</v>
      </c>
      <c r="E693" s="34" t="s">
        <v>620</v>
      </c>
      <c r="F693" s="29">
        <v>3444335</v>
      </c>
      <c r="G693" s="231">
        <v>45673</v>
      </c>
      <c r="H693" s="83">
        <v>2907840</v>
      </c>
      <c r="I693" s="36" t="s">
        <v>49</v>
      </c>
      <c r="J693" s="83">
        <v>726960</v>
      </c>
      <c r="K693" s="213" t="s">
        <v>2439</v>
      </c>
      <c r="L693" s="213" t="s">
        <v>609</v>
      </c>
      <c r="M693" s="73" t="s">
        <v>51</v>
      </c>
      <c r="N693" s="211" t="s">
        <v>1546</v>
      </c>
      <c r="O693" s="213" t="s">
        <v>610</v>
      </c>
    </row>
    <row r="694" spans="1:15">
      <c r="A694" s="211">
        <v>691</v>
      </c>
      <c r="B694" s="213" t="s">
        <v>45</v>
      </c>
      <c r="C694" s="29" t="s">
        <v>46</v>
      </c>
      <c r="D694" s="29" t="s">
        <v>2173</v>
      </c>
      <c r="E694" s="34" t="s">
        <v>2174</v>
      </c>
      <c r="F694" s="29" t="s">
        <v>2440</v>
      </c>
      <c r="G694" s="231">
        <v>45307</v>
      </c>
      <c r="H694" s="83">
        <v>546000</v>
      </c>
      <c r="I694" s="36" t="s">
        <v>49</v>
      </c>
      <c r="J694" s="83">
        <v>136500</v>
      </c>
      <c r="K694" s="213" t="s">
        <v>2441</v>
      </c>
      <c r="L694" s="213" t="s">
        <v>609</v>
      </c>
      <c r="M694" s="73" t="s">
        <v>51</v>
      </c>
      <c r="N694" s="211" t="s">
        <v>1546</v>
      </c>
      <c r="O694" s="213" t="s">
        <v>610</v>
      </c>
    </row>
    <row r="695" spans="1:15">
      <c r="A695" s="211">
        <v>692</v>
      </c>
      <c r="B695" s="213" t="s">
        <v>45</v>
      </c>
      <c r="C695" s="29" t="s">
        <v>46</v>
      </c>
      <c r="D695" s="29" t="s">
        <v>2442</v>
      </c>
      <c r="E695" s="34" t="s">
        <v>2443</v>
      </c>
      <c r="F695" s="29">
        <v>65</v>
      </c>
      <c r="G695" s="231">
        <v>45673</v>
      </c>
      <c r="H695" s="83">
        <v>0</v>
      </c>
      <c r="I695" s="36" t="s">
        <v>49</v>
      </c>
      <c r="J695" s="83">
        <v>0</v>
      </c>
      <c r="K695" s="213" t="s">
        <v>2444</v>
      </c>
      <c r="L695" s="213" t="s">
        <v>1012</v>
      </c>
      <c r="M695" s="73" t="s">
        <v>51</v>
      </c>
      <c r="N695" s="211" t="s">
        <v>2445</v>
      </c>
      <c r="O695" s="61" t="s">
        <v>53</v>
      </c>
    </row>
    <row r="696" spans="1:15">
      <c r="A696" s="211">
        <v>693</v>
      </c>
      <c r="B696" s="213" t="s">
        <v>45</v>
      </c>
      <c r="C696" s="29" t="s">
        <v>46</v>
      </c>
      <c r="D696" s="29" t="s">
        <v>2446</v>
      </c>
      <c r="E696" s="34" t="s">
        <v>2447</v>
      </c>
      <c r="F696" s="29" t="s">
        <v>2448</v>
      </c>
      <c r="G696" s="231">
        <v>45660</v>
      </c>
      <c r="H696" s="83">
        <v>0</v>
      </c>
      <c r="I696" s="36" t="s">
        <v>49</v>
      </c>
      <c r="J696" s="83">
        <f t="shared" si="1"/>
        <v>0</v>
      </c>
      <c r="K696" s="213" t="s">
        <v>2449</v>
      </c>
      <c r="L696" s="213" t="s">
        <v>609</v>
      </c>
      <c r="M696" s="73" t="s">
        <v>51</v>
      </c>
      <c r="N696" s="211" t="s">
        <v>2450</v>
      </c>
      <c r="O696" s="213" t="s">
        <v>610</v>
      </c>
    </row>
    <row r="697" spans="1:15">
      <c r="A697" s="211">
        <v>694</v>
      </c>
      <c r="B697" s="213" t="s">
        <v>45</v>
      </c>
      <c r="C697" s="29" t="s">
        <v>46</v>
      </c>
      <c r="D697" s="29" t="s">
        <v>2451</v>
      </c>
      <c r="E697" s="34" t="s">
        <v>2452</v>
      </c>
      <c r="F697" s="29" t="s">
        <v>2453</v>
      </c>
      <c r="G697" s="231">
        <v>45663</v>
      </c>
      <c r="H697" s="83">
        <v>0</v>
      </c>
      <c r="I697" s="36" t="s">
        <v>49</v>
      </c>
      <c r="J697" s="83">
        <f t="shared" si="1"/>
        <v>0</v>
      </c>
      <c r="K697" s="213" t="s">
        <v>2454</v>
      </c>
      <c r="L697" s="213" t="s">
        <v>609</v>
      </c>
      <c r="M697" s="73" t="s">
        <v>51</v>
      </c>
      <c r="N697" s="211" t="s">
        <v>1558</v>
      </c>
      <c r="O697" s="213" t="s">
        <v>610</v>
      </c>
    </row>
    <row r="698" spans="1:15">
      <c r="A698" s="211">
        <v>695</v>
      </c>
      <c r="B698" s="213" t="s">
        <v>45</v>
      </c>
      <c r="C698" s="29" t="s">
        <v>46</v>
      </c>
      <c r="D698" s="29" t="s">
        <v>2455</v>
      </c>
      <c r="E698" s="34" t="s">
        <v>2456</v>
      </c>
      <c r="F698" s="29">
        <v>3</v>
      </c>
      <c r="G698" s="231">
        <v>45658</v>
      </c>
      <c r="H698" s="83">
        <v>0</v>
      </c>
      <c r="I698" s="36" t="s">
        <v>49</v>
      </c>
      <c r="J698" s="83">
        <f t="shared" si="1"/>
        <v>0</v>
      </c>
      <c r="K698" s="213" t="s">
        <v>2457</v>
      </c>
      <c r="L698" s="213" t="s">
        <v>609</v>
      </c>
      <c r="M698" s="73" t="s">
        <v>51</v>
      </c>
      <c r="N698" s="211" t="s">
        <v>1558</v>
      </c>
      <c r="O698" s="213" t="s">
        <v>610</v>
      </c>
    </row>
    <row r="699" spans="1:15">
      <c r="A699" s="211">
        <v>696</v>
      </c>
      <c r="B699" s="213" t="s">
        <v>45</v>
      </c>
      <c r="C699" s="29" t="s">
        <v>46</v>
      </c>
      <c r="D699" s="29" t="s">
        <v>2458</v>
      </c>
      <c r="E699" s="34" t="s">
        <v>2459</v>
      </c>
      <c r="F699" s="29">
        <v>3</v>
      </c>
      <c r="G699" s="231">
        <v>45660</v>
      </c>
      <c r="H699" s="83">
        <v>1043678766</v>
      </c>
      <c r="I699" s="36" t="s">
        <v>49</v>
      </c>
      <c r="J699" s="83">
        <v>260919691.5</v>
      </c>
      <c r="K699" s="213" t="s">
        <v>2460</v>
      </c>
      <c r="L699" s="213" t="s">
        <v>1012</v>
      </c>
      <c r="M699" s="73" t="s">
        <v>51</v>
      </c>
      <c r="N699" s="211" t="s">
        <v>2461</v>
      </c>
      <c r="O699" s="61" t="s">
        <v>53</v>
      </c>
    </row>
    <row r="700" spans="1:15">
      <c r="A700" s="211">
        <v>697</v>
      </c>
      <c r="B700" s="213" t="s">
        <v>45</v>
      </c>
      <c r="C700" s="29" t="s">
        <v>46</v>
      </c>
      <c r="D700" s="29" t="s">
        <v>2458</v>
      </c>
      <c r="E700" s="34" t="s">
        <v>2459</v>
      </c>
      <c r="F700" s="29">
        <v>4</v>
      </c>
      <c r="G700" s="231">
        <v>45660</v>
      </c>
      <c r="H700" s="83">
        <v>812775246</v>
      </c>
      <c r="I700" s="36" t="s">
        <v>49</v>
      </c>
      <c r="J700" s="83">
        <v>203193811.5</v>
      </c>
      <c r="K700" s="213" t="s">
        <v>2462</v>
      </c>
      <c r="L700" s="213" t="s">
        <v>1012</v>
      </c>
      <c r="M700" s="73" t="s">
        <v>51</v>
      </c>
      <c r="N700" s="211" t="s">
        <v>2461</v>
      </c>
      <c r="O700" s="61" t="s">
        <v>53</v>
      </c>
    </row>
    <row r="701" spans="1:15">
      <c r="A701" s="211">
        <v>698</v>
      </c>
      <c r="B701" s="213" t="s">
        <v>45</v>
      </c>
      <c r="C701" s="29" t="s">
        <v>46</v>
      </c>
      <c r="D701" s="29" t="s">
        <v>2463</v>
      </c>
      <c r="E701" s="34" t="s">
        <v>2464</v>
      </c>
      <c r="F701" s="29">
        <v>1</v>
      </c>
      <c r="G701" s="231">
        <v>45687</v>
      </c>
      <c r="H701" s="83">
        <v>13644000</v>
      </c>
      <c r="I701" s="36" t="s">
        <v>49</v>
      </c>
      <c r="J701" s="83">
        <v>2274000</v>
      </c>
      <c r="K701" s="213" t="s">
        <v>2465</v>
      </c>
      <c r="L701" s="213" t="s">
        <v>609</v>
      </c>
      <c r="M701" s="73" t="s">
        <v>51</v>
      </c>
      <c r="N701" s="211" t="s">
        <v>2425</v>
      </c>
      <c r="O701" s="213" t="s">
        <v>610</v>
      </c>
    </row>
    <row r="702" spans="1:15">
      <c r="A702" s="211">
        <v>699</v>
      </c>
      <c r="B702" s="213" t="s">
        <v>45</v>
      </c>
      <c r="C702" s="29" t="s">
        <v>46</v>
      </c>
      <c r="D702" s="29" t="s">
        <v>2466</v>
      </c>
      <c r="E702" s="34" t="s">
        <v>2467</v>
      </c>
      <c r="F702" s="29">
        <v>2</v>
      </c>
      <c r="G702" s="231">
        <v>45687</v>
      </c>
      <c r="H702" s="83">
        <v>15750000</v>
      </c>
      <c r="I702" s="36" t="s">
        <v>49</v>
      </c>
      <c r="J702" s="83">
        <v>3937500</v>
      </c>
      <c r="K702" s="213" t="s">
        <v>2468</v>
      </c>
      <c r="L702" s="213" t="s">
        <v>609</v>
      </c>
      <c r="M702" s="73" t="s">
        <v>51</v>
      </c>
      <c r="N702" s="211" t="s">
        <v>2425</v>
      </c>
      <c r="O702" s="213" t="s">
        <v>610</v>
      </c>
    </row>
    <row r="703" spans="1:15">
      <c r="A703" s="211">
        <v>700</v>
      </c>
      <c r="B703" s="213" t="s">
        <v>45</v>
      </c>
      <c r="C703" s="29" t="s">
        <v>46</v>
      </c>
      <c r="D703" s="29" t="s">
        <v>2469</v>
      </c>
      <c r="E703" s="34" t="s">
        <v>2470</v>
      </c>
      <c r="F703" s="29">
        <v>3</v>
      </c>
      <c r="G703" s="231">
        <v>45660</v>
      </c>
      <c r="H703" s="83">
        <v>30000000</v>
      </c>
      <c r="I703" s="36" t="s">
        <v>49</v>
      </c>
      <c r="J703" s="83">
        <v>7500000</v>
      </c>
      <c r="K703" s="213" t="s">
        <v>2471</v>
      </c>
      <c r="L703" s="213" t="s">
        <v>609</v>
      </c>
      <c r="M703" s="73" t="s">
        <v>51</v>
      </c>
      <c r="N703" s="211" t="s">
        <v>2425</v>
      </c>
      <c r="O703" s="213" t="s">
        <v>610</v>
      </c>
    </row>
    <row r="704" spans="1:15">
      <c r="A704" s="211">
        <v>701</v>
      </c>
      <c r="B704" s="213" t="s">
        <v>45</v>
      </c>
      <c r="C704" s="29" t="s">
        <v>46</v>
      </c>
      <c r="D704" s="29" t="s">
        <v>2472</v>
      </c>
      <c r="E704" s="34" t="s">
        <v>2473</v>
      </c>
      <c r="F704" s="29">
        <v>2</v>
      </c>
      <c r="G704" s="231">
        <v>45660</v>
      </c>
      <c r="H704" s="83">
        <v>20400000</v>
      </c>
      <c r="I704" s="36" t="s">
        <v>49</v>
      </c>
      <c r="J704" s="83">
        <v>5100000</v>
      </c>
      <c r="K704" s="213" t="s">
        <v>2474</v>
      </c>
      <c r="L704" s="213" t="s">
        <v>609</v>
      </c>
      <c r="M704" s="73" t="s">
        <v>51</v>
      </c>
      <c r="N704" s="211" t="s">
        <v>2425</v>
      </c>
      <c r="O704" s="213" t="s">
        <v>610</v>
      </c>
    </row>
    <row r="705" spans="1:15">
      <c r="A705" s="211">
        <v>702</v>
      </c>
      <c r="B705" s="213" t="s">
        <v>45</v>
      </c>
      <c r="C705" s="29" t="s">
        <v>46</v>
      </c>
      <c r="D705" s="29" t="s">
        <v>2472</v>
      </c>
      <c r="E705" s="34" t="s">
        <v>2473</v>
      </c>
      <c r="F705" s="29">
        <v>1</v>
      </c>
      <c r="G705" s="231">
        <v>45660</v>
      </c>
      <c r="H705" s="83">
        <v>27600000</v>
      </c>
      <c r="I705" s="36" t="s">
        <v>49</v>
      </c>
      <c r="J705" s="83">
        <v>6900000</v>
      </c>
      <c r="K705" s="213" t="s">
        <v>2475</v>
      </c>
      <c r="L705" s="213" t="s">
        <v>609</v>
      </c>
      <c r="M705" s="73" t="s">
        <v>51</v>
      </c>
      <c r="N705" s="211" t="s">
        <v>2425</v>
      </c>
      <c r="O705" s="213" t="s">
        <v>610</v>
      </c>
    </row>
    <row r="706" spans="1:15">
      <c r="A706" s="211">
        <v>703</v>
      </c>
      <c r="B706" s="213" t="s">
        <v>45</v>
      </c>
      <c r="C706" s="29" t="s">
        <v>46</v>
      </c>
      <c r="D706" s="29" t="s">
        <v>2446</v>
      </c>
      <c r="E706" s="34" t="s">
        <v>2447</v>
      </c>
      <c r="F706" s="29" t="s">
        <v>2476</v>
      </c>
      <c r="G706" s="231">
        <v>45680</v>
      </c>
      <c r="H706" s="83">
        <v>0</v>
      </c>
      <c r="I706" s="36" t="s">
        <v>49</v>
      </c>
      <c r="J706" s="83">
        <v>0</v>
      </c>
      <c r="K706" s="213" t="s">
        <v>2477</v>
      </c>
      <c r="L706" s="213" t="s">
        <v>609</v>
      </c>
      <c r="M706" s="73" t="s">
        <v>51</v>
      </c>
      <c r="N706" s="211" t="s">
        <v>2450</v>
      </c>
      <c r="O706" s="213" t="s">
        <v>610</v>
      </c>
    </row>
    <row r="707" spans="1:15">
      <c r="A707" s="211">
        <v>704</v>
      </c>
      <c r="B707" s="213" t="s">
        <v>45</v>
      </c>
      <c r="C707" s="29" t="s">
        <v>46</v>
      </c>
      <c r="D707" s="29" t="s">
        <v>2478</v>
      </c>
      <c r="E707" s="34" t="s">
        <v>2479</v>
      </c>
      <c r="F707" s="29">
        <v>25</v>
      </c>
      <c r="G707" s="231">
        <v>45660</v>
      </c>
      <c r="H707" s="83">
        <v>24000000</v>
      </c>
      <c r="I707" s="36" t="s">
        <v>49</v>
      </c>
      <c r="J707" s="83">
        <v>6000000</v>
      </c>
      <c r="K707" s="213" t="s">
        <v>2480</v>
      </c>
      <c r="L707" s="213" t="s">
        <v>609</v>
      </c>
      <c r="M707" s="73" t="s">
        <v>51</v>
      </c>
      <c r="N707" s="211" t="s">
        <v>2425</v>
      </c>
      <c r="O707" s="213" t="s">
        <v>610</v>
      </c>
    </row>
    <row r="708" spans="1:15">
      <c r="A708" s="211">
        <v>705</v>
      </c>
      <c r="B708" s="213" t="s">
        <v>45</v>
      </c>
      <c r="C708" s="29" t="s">
        <v>46</v>
      </c>
      <c r="D708" s="29" t="s">
        <v>2481</v>
      </c>
      <c r="E708" s="34" t="s">
        <v>2482</v>
      </c>
      <c r="F708" s="29">
        <v>5</v>
      </c>
      <c r="G708" s="231">
        <v>45677</v>
      </c>
      <c r="H708" s="83">
        <v>0</v>
      </c>
      <c r="I708" s="36" t="s">
        <v>49</v>
      </c>
      <c r="J708" s="83">
        <v>0</v>
      </c>
      <c r="K708" s="213" t="s">
        <v>2483</v>
      </c>
      <c r="L708" s="213" t="s">
        <v>609</v>
      </c>
      <c r="M708" s="73" t="s">
        <v>51</v>
      </c>
      <c r="N708" s="211" t="s">
        <v>1558</v>
      </c>
      <c r="O708" s="213" t="s">
        <v>610</v>
      </c>
    </row>
    <row r="709" spans="1:15">
      <c r="A709" s="211">
        <v>706</v>
      </c>
      <c r="B709" s="213" t="s">
        <v>45</v>
      </c>
      <c r="C709" s="29" t="s">
        <v>46</v>
      </c>
      <c r="D709" s="29" t="s">
        <v>2484</v>
      </c>
      <c r="E709" s="34" t="s">
        <v>2485</v>
      </c>
      <c r="F709" s="29">
        <v>10</v>
      </c>
      <c r="G709" s="231">
        <v>45660</v>
      </c>
      <c r="H709" s="83">
        <v>9600000</v>
      </c>
      <c r="I709" s="36" t="s">
        <v>49</v>
      </c>
      <c r="J709" s="83">
        <v>2400000</v>
      </c>
      <c r="K709" s="213" t="s">
        <v>2486</v>
      </c>
      <c r="L709" s="213" t="s">
        <v>609</v>
      </c>
      <c r="M709" s="73" t="s">
        <v>51</v>
      </c>
      <c r="N709" s="211" t="s">
        <v>2425</v>
      </c>
      <c r="O709" s="213" t="s">
        <v>610</v>
      </c>
    </row>
    <row r="710" spans="1:15">
      <c r="A710" s="211">
        <v>707</v>
      </c>
      <c r="B710" s="213" t="s">
        <v>45</v>
      </c>
      <c r="C710" s="29" t="s">
        <v>46</v>
      </c>
      <c r="D710" s="29" t="s">
        <v>2414</v>
      </c>
      <c r="E710" s="34" t="s">
        <v>2415</v>
      </c>
      <c r="F710" s="29">
        <v>2958088</v>
      </c>
      <c r="G710" s="35">
        <v>45695</v>
      </c>
      <c r="H710" s="83">
        <v>480000</v>
      </c>
      <c r="I710" s="36" t="s">
        <v>49</v>
      </c>
      <c r="J710" s="83">
        <v>480000</v>
      </c>
      <c r="K710" s="213" t="s">
        <v>2487</v>
      </c>
      <c r="L710" s="213" t="s">
        <v>327</v>
      </c>
      <c r="M710" s="73" t="s">
        <v>51</v>
      </c>
      <c r="N710" s="29" t="s">
        <v>2488</v>
      </c>
      <c r="O710" s="61" t="s">
        <v>53</v>
      </c>
    </row>
    <row r="711" spans="1:15">
      <c r="A711" s="211">
        <v>708</v>
      </c>
      <c r="B711" s="213" t="s">
        <v>45</v>
      </c>
      <c r="C711" s="29" t="s">
        <v>46</v>
      </c>
      <c r="D711" s="29" t="s">
        <v>2489</v>
      </c>
      <c r="E711" s="34" t="s">
        <v>2490</v>
      </c>
      <c r="F711" s="29">
        <v>2962168</v>
      </c>
      <c r="G711" s="231">
        <v>45697</v>
      </c>
      <c r="H711" s="83">
        <v>722200</v>
      </c>
      <c r="I711" s="36" t="s">
        <v>49</v>
      </c>
      <c r="J711" s="83">
        <v>722200</v>
      </c>
      <c r="K711" s="213" t="s">
        <v>2491</v>
      </c>
      <c r="L711" s="213" t="s">
        <v>327</v>
      </c>
      <c r="M711" s="73" t="s">
        <v>51</v>
      </c>
      <c r="N711" s="211" t="s">
        <v>2492</v>
      </c>
      <c r="O711" s="61" t="s">
        <v>53</v>
      </c>
    </row>
    <row r="712" spans="1:15">
      <c r="A712" s="211">
        <v>709</v>
      </c>
      <c r="B712" s="213" t="s">
        <v>45</v>
      </c>
      <c r="C712" s="29" t="s">
        <v>46</v>
      </c>
      <c r="D712" s="29" t="s">
        <v>2489</v>
      </c>
      <c r="E712" s="34" t="s">
        <v>2490</v>
      </c>
      <c r="F712" s="29">
        <v>2962188</v>
      </c>
      <c r="G712" s="231">
        <v>45697</v>
      </c>
      <c r="H712" s="83">
        <v>777750</v>
      </c>
      <c r="I712" s="36" t="s">
        <v>49</v>
      </c>
      <c r="J712" s="83">
        <v>777750</v>
      </c>
      <c r="K712" s="213" t="s">
        <v>2493</v>
      </c>
      <c r="L712" s="213" t="s">
        <v>327</v>
      </c>
      <c r="M712" s="73" t="s">
        <v>51</v>
      </c>
      <c r="N712" s="211" t="s">
        <v>2492</v>
      </c>
      <c r="O712" s="61" t="s">
        <v>53</v>
      </c>
    </row>
    <row r="713" spans="1:15">
      <c r="A713" s="211">
        <v>710</v>
      </c>
      <c r="B713" s="213" t="s">
        <v>45</v>
      </c>
      <c r="C713" s="29" t="s">
        <v>46</v>
      </c>
      <c r="D713" s="29" t="s">
        <v>2494</v>
      </c>
      <c r="E713" s="34" t="s">
        <v>2495</v>
      </c>
      <c r="F713" s="29">
        <v>2958122</v>
      </c>
      <c r="G713" s="231">
        <v>45695</v>
      </c>
      <c r="H713" s="83">
        <v>284000</v>
      </c>
      <c r="I713" s="36" t="s">
        <v>49</v>
      </c>
      <c r="J713" s="83">
        <v>284000</v>
      </c>
      <c r="K713" s="213" t="s">
        <v>2496</v>
      </c>
      <c r="L713" s="213" t="s">
        <v>327</v>
      </c>
      <c r="M713" s="73" t="s">
        <v>51</v>
      </c>
      <c r="N713" s="211" t="s">
        <v>2497</v>
      </c>
      <c r="O713" s="61" t="s">
        <v>53</v>
      </c>
    </row>
    <row r="714" spans="1:15">
      <c r="A714" s="211">
        <v>711</v>
      </c>
      <c r="B714" s="213" t="s">
        <v>45</v>
      </c>
      <c r="C714" s="29" t="s">
        <v>46</v>
      </c>
      <c r="D714" s="29" t="s">
        <v>1763</v>
      </c>
      <c r="E714" s="34" t="s">
        <v>1322</v>
      </c>
      <c r="F714" s="29" t="s">
        <v>2498</v>
      </c>
      <c r="G714" s="231">
        <v>45694</v>
      </c>
      <c r="H714" s="83">
        <v>96932000</v>
      </c>
      <c r="I714" s="36" t="s">
        <v>49</v>
      </c>
      <c r="J714" s="83">
        <v>96932000</v>
      </c>
      <c r="K714" s="213" t="s">
        <v>2499</v>
      </c>
      <c r="L714" s="213" t="s">
        <v>609</v>
      </c>
      <c r="M714" s="73" t="s">
        <v>51</v>
      </c>
      <c r="N714" s="211" t="s">
        <v>2500</v>
      </c>
      <c r="O714" s="213" t="s">
        <v>610</v>
      </c>
    </row>
    <row r="715" spans="1:15">
      <c r="A715" s="211">
        <v>712</v>
      </c>
      <c r="B715" s="213" t="s">
        <v>45</v>
      </c>
      <c r="C715" s="29" t="s">
        <v>46</v>
      </c>
      <c r="D715" s="29" t="s">
        <v>2501</v>
      </c>
      <c r="E715" s="34" t="s">
        <v>2502</v>
      </c>
      <c r="F715" s="29">
        <v>255110</v>
      </c>
      <c r="G715" s="231">
        <v>45705</v>
      </c>
      <c r="H715" s="83">
        <v>2100000</v>
      </c>
      <c r="I715" s="36" t="s">
        <v>49</v>
      </c>
      <c r="J715" s="83">
        <v>2100000</v>
      </c>
      <c r="K715" s="213" t="s">
        <v>2503</v>
      </c>
      <c r="L715" s="29" t="s">
        <v>526</v>
      </c>
      <c r="M715" s="73" t="s">
        <v>51</v>
      </c>
      <c r="N715" s="211" t="s">
        <v>2504</v>
      </c>
      <c r="O715" s="61" t="s">
        <v>53</v>
      </c>
    </row>
    <row r="716" spans="1:15">
      <c r="A716" s="211">
        <v>713</v>
      </c>
      <c r="B716" s="213" t="s">
        <v>45</v>
      </c>
      <c r="C716" s="29" t="s">
        <v>46</v>
      </c>
      <c r="D716" s="29" t="s">
        <v>2505</v>
      </c>
      <c r="E716" s="34" t="s">
        <v>194</v>
      </c>
      <c r="F716" s="29">
        <v>3005628</v>
      </c>
      <c r="G716" s="231">
        <v>45711</v>
      </c>
      <c r="H716" s="83">
        <v>2990000</v>
      </c>
      <c r="I716" s="36" t="s">
        <v>49</v>
      </c>
      <c r="J716" s="83">
        <v>2990000</v>
      </c>
      <c r="K716" s="213" t="s">
        <v>2506</v>
      </c>
      <c r="L716" s="213" t="s">
        <v>327</v>
      </c>
      <c r="M716" s="73" t="s">
        <v>51</v>
      </c>
      <c r="N716" s="211" t="s">
        <v>2507</v>
      </c>
      <c r="O716" s="61" t="s">
        <v>53</v>
      </c>
    </row>
    <row r="717" spans="1:15">
      <c r="A717" s="211">
        <v>714</v>
      </c>
      <c r="B717" s="213" t="s">
        <v>45</v>
      </c>
      <c r="C717" s="29" t="s">
        <v>46</v>
      </c>
      <c r="D717" s="29" t="s">
        <v>2508</v>
      </c>
      <c r="E717" s="34" t="s">
        <v>2509</v>
      </c>
      <c r="F717" s="29">
        <v>2931340</v>
      </c>
      <c r="G717" s="231">
        <v>45683</v>
      </c>
      <c r="H717" s="83">
        <v>1329500</v>
      </c>
      <c r="I717" s="36" t="s">
        <v>49</v>
      </c>
      <c r="J717" s="83">
        <v>1329500</v>
      </c>
      <c r="K717" s="213" t="s">
        <v>2510</v>
      </c>
      <c r="L717" s="29" t="s">
        <v>50</v>
      </c>
      <c r="M717" s="73" t="s">
        <v>51</v>
      </c>
      <c r="N717" s="211" t="s">
        <v>2511</v>
      </c>
      <c r="O717" s="61" t="s">
        <v>53</v>
      </c>
    </row>
    <row r="718" spans="1:15">
      <c r="A718" s="211">
        <v>715</v>
      </c>
      <c r="B718" s="213" t="s">
        <v>45</v>
      </c>
      <c r="C718" s="29" t="s">
        <v>46</v>
      </c>
      <c r="D718" s="29" t="s">
        <v>2512</v>
      </c>
      <c r="E718" s="34" t="s">
        <v>2513</v>
      </c>
      <c r="F718" s="29">
        <v>2938564</v>
      </c>
      <c r="G718" s="231">
        <v>45687</v>
      </c>
      <c r="H718" s="83">
        <v>719999.7</v>
      </c>
      <c r="I718" s="36" t="s">
        <v>49</v>
      </c>
      <c r="J718" s="83">
        <v>719999.7</v>
      </c>
      <c r="K718" s="213" t="s">
        <v>2514</v>
      </c>
      <c r="L718" s="213" t="s">
        <v>327</v>
      </c>
      <c r="M718" s="73" t="s">
        <v>51</v>
      </c>
      <c r="N718" s="211" t="s">
        <v>2515</v>
      </c>
      <c r="O718" s="61" t="s">
        <v>53</v>
      </c>
    </row>
    <row r="719" spans="1:15">
      <c r="A719" s="211">
        <v>716</v>
      </c>
      <c r="B719" s="213" t="s">
        <v>45</v>
      </c>
      <c r="C719" s="29" t="s">
        <v>46</v>
      </c>
      <c r="D719" s="29" t="s">
        <v>2512</v>
      </c>
      <c r="E719" s="34" t="s">
        <v>2513</v>
      </c>
      <c r="F719" s="29">
        <v>2946443</v>
      </c>
      <c r="G719" s="231">
        <v>45690</v>
      </c>
      <c r="H719" s="83">
        <v>549999.75</v>
      </c>
      <c r="I719" s="36" t="s">
        <v>49</v>
      </c>
      <c r="J719" s="83">
        <v>549999.75</v>
      </c>
      <c r="K719" s="213" t="s">
        <v>2516</v>
      </c>
      <c r="L719" s="213" t="s">
        <v>327</v>
      </c>
      <c r="M719" s="73" t="s">
        <v>51</v>
      </c>
      <c r="N719" s="211" t="s">
        <v>2515</v>
      </c>
      <c r="O719" s="61" t="s">
        <v>53</v>
      </c>
    </row>
    <row r="720" spans="1:15">
      <c r="A720" s="211">
        <v>717</v>
      </c>
      <c r="B720" s="213" t="s">
        <v>45</v>
      </c>
      <c r="C720" s="29" t="s">
        <v>46</v>
      </c>
      <c r="D720" s="29" t="s">
        <v>2508</v>
      </c>
      <c r="E720" s="34" t="s">
        <v>2509</v>
      </c>
      <c r="F720" s="29">
        <v>2939307</v>
      </c>
      <c r="G720" s="231">
        <v>45688</v>
      </c>
      <c r="H720" s="83">
        <v>2639500</v>
      </c>
      <c r="I720" s="36" t="s">
        <v>49</v>
      </c>
      <c r="J720" s="83">
        <v>2639500</v>
      </c>
      <c r="K720" s="213" t="s">
        <v>2517</v>
      </c>
      <c r="L720" s="29" t="s">
        <v>50</v>
      </c>
      <c r="M720" s="73" t="s">
        <v>51</v>
      </c>
      <c r="N720" s="211" t="s">
        <v>2518</v>
      </c>
      <c r="O720" s="61" t="s">
        <v>53</v>
      </c>
    </row>
    <row r="721" spans="1:15">
      <c r="A721" s="211">
        <v>718</v>
      </c>
      <c r="B721" s="213" t="s">
        <v>45</v>
      </c>
      <c r="C721" s="29" t="s">
        <v>46</v>
      </c>
      <c r="D721" s="29" t="s">
        <v>2519</v>
      </c>
      <c r="E721" s="34" t="s">
        <v>2520</v>
      </c>
      <c r="F721" s="29">
        <v>2969536</v>
      </c>
      <c r="G721" s="231">
        <v>45700</v>
      </c>
      <c r="H721" s="83">
        <v>499999</v>
      </c>
      <c r="I721" s="36" t="s">
        <v>49</v>
      </c>
      <c r="J721" s="83">
        <v>499999</v>
      </c>
      <c r="K721" s="213" t="s">
        <v>2521</v>
      </c>
      <c r="L721" s="29" t="s">
        <v>50</v>
      </c>
      <c r="M721" s="73" t="s">
        <v>51</v>
      </c>
      <c r="N721" s="211" t="s">
        <v>2522</v>
      </c>
      <c r="O721" s="61" t="s">
        <v>53</v>
      </c>
    </row>
    <row r="722" spans="1:15">
      <c r="A722" s="211">
        <v>719</v>
      </c>
      <c r="B722" s="213" t="s">
        <v>45</v>
      </c>
      <c r="C722" s="29" t="s">
        <v>46</v>
      </c>
      <c r="D722" s="29" t="s">
        <v>2508</v>
      </c>
      <c r="E722" s="34" t="s">
        <v>2509</v>
      </c>
      <c r="F722" s="29">
        <v>2974177</v>
      </c>
      <c r="G722" s="231">
        <v>45701</v>
      </c>
      <c r="H722" s="83">
        <v>1999500</v>
      </c>
      <c r="I722" s="36" t="s">
        <v>49</v>
      </c>
      <c r="J722" s="83">
        <v>199500</v>
      </c>
      <c r="K722" s="213" t="s">
        <v>2523</v>
      </c>
      <c r="L722" s="29" t="s">
        <v>50</v>
      </c>
      <c r="M722" s="73" t="s">
        <v>51</v>
      </c>
      <c r="N722" s="211" t="s">
        <v>2524</v>
      </c>
      <c r="O722" s="61" t="s">
        <v>53</v>
      </c>
    </row>
    <row r="723" spans="1:15">
      <c r="A723" s="211">
        <v>720</v>
      </c>
      <c r="B723" s="213" t="s">
        <v>45</v>
      </c>
      <c r="C723" s="29" t="s">
        <v>46</v>
      </c>
      <c r="D723" s="29" t="s">
        <v>2525</v>
      </c>
      <c r="E723" s="34" t="s">
        <v>2526</v>
      </c>
      <c r="F723" s="29">
        <v>3007073</v>
      </c>
      <c r="G723" s="231">
        <v>45711</v>
      </c>
      <c r="H723" s="83">
        <v>869670</v>
      </c>
      <c r="I723" s="36" t="s">
        <v>49</v>
      </c>
      <c r="J723" s="83">
        <v>869670</v>
      </c>
      <c r="K723" s="213" t="s">
        <v>2527</v>
      </c>
      <c r="L723" s="213" t="s">
        <v>327</v>
      </c>
      <c r="M723" s="73" t="s">
        <v>51</v>
      </c>
      <c r="N723" s="211" t="s">
        <v>2515</v>
      </c>
      <c r="O723" s="61" t="s">
        <v>53</v>
      </c>
    </row>
    <row r="724" spans="1:15">
      <c r="A724" s="211">
        <v>721</v>
      </c>
      <c r="B724" s="213" t="s">
        <v>45</v>
      </c>
      <c r="C724" s="29" t="s">
        <v>46</v>
      </c>
      <c r="D724" s="73" t="s">
        <v>1008</v>
      </c>
      <c r="E724" s="73">
        <v>201052396</v>
      </c>
      <c r="F724" s="73" t="s">
        <v>2528</v>
      </c>
      <c r="G724" s="35">
        <v>45691</v>
      </c>
      <c r="H724" s="36">
        <v>0</v>
      </c>
      <c r="I724" s="36" t="s">
        <v>49</v>
      </c>
      <c r="J724" s="83">
        <v>0</v>
      </c>
      <c r="K724" s="213" t="s">
        <v>2529</v>
      </c>
      <c r="L724" s="213" t="s">
        <v>1012</v>
      </c>
      <c r="M724" s="73" t="s">
        <v>51</v>
      </c>
      <c r="N724" s="73" t="s">
        <v>1565</v>
      </c>
      <c r="O724" s="61" t="s">
        <v>53</v>
      </c>
    </row>
    <row r="725" spans="1:15">
      <c r="A725" s="211">
        <v>722</v>
      </c>
      <c r="B725" s="213" t="s">
        <v>45</v>
      </c>
      <c r="C725" s="29" t="s">
        <v>46</v>
      </c>
      <c r="D725" s="73" t="s">
        <v>2530</v>
      </c>
      <c r="E725" s="73">
        <v>207076457</v>
      </c>
      <c r="F725" s="73">
        <v>25</v>
      </c>
      <c r="G725" s="35">
        <v>45713</v>
      </c>
      <c r="H725" s="36">
        <v>4400000</v>
      </c>
      <c r="I725" s="36" t="s">
        <v>49</v>
      </c>
      <c r="J725" s="83">
        <v>458000</v>
      </c>
      <c r="K725" s="213" t="s">
        <v>2531</v>
      </c>
      <c r="L725" s="213" t="s">
        <v>609</v>
      </c>
      <c r="M725" s="73" t="s">
        <v>51</v>
      </c>
      <c r="N725" s="73" t="s">
        <v>2425</v>
      </c>
      <c r="O725" s="213" t="s">
        <v>610</v>
      </c>
    </row>
    <row r="726" spans="1:15">
      <c r="A726" s="211">
        <v>723</v>
      </c>
      <c r="B726" s="213" t="s">
        <v>45</v>
      </c>
      <c r="C726" s="29" t="s">
        <v>46</v>
      </c>
      <c r="D726" s="29" t="s">
        <v>2532</v>
      </c>
      <c r="E726" s="34" t="s">
        <v>2533</v>
      </c>
      <c r="F726" s="29">
        <v>2999847</v>
      </c>
      <c r="G726" s="35">
        <v>45709</v>
      </c>
      <c r="H726" s="83">
        <v>1725600</v>
      </c>
      <c r="I726" s="36" t="s">
        <v>49</v>
      </c>
      <c r="J726" s="83">
        <v>1725600</v>
      </c>
      <c r="K726" s="213" t="s">
        <v>2534</v>
      </c>
      <c r="L726" s="29" t="s">
        <v>50</v>
      </c>
      <c r="M726" s="73" t="s">
        <v>51</v>
      </c>
      <c r="N726" s="29" t="s">
        <v>2535</v>
      </c>
      <c r="O726" s="61" t="s">
        <v>53</v>
      </c>
    </row>
    <row r="727" spans="1:15">
      <c r="A727" s="211">
        <v>724</v>
      </c>
      <c r="B727" s="213" t="s">
        <v>45</v>
      </c>
      <c r="C727" s="29" t="s">
        <v>46</v>
      </c>
      <c r="D727" s="29" t="s">
        <v>2536</v>
      </c>
      <c r="E727" s="34" t="s">
        <v>2537</v>
      </c>
      <c r="F727" s="29">
        <v>7</v>
      </c>
      <c r="G727" s="231">
        <v>45708</v>
      </c>
      <c r="H727" s="83">
        <v>8200000</v>
      </c>
      <c r="I727" s="36" t="s">
        <v>49</v>
      </c>
      <c r="J727" s="83">
        <v>8200000</v>
      </c>
      <c r="K727" s="213" t="s">
        <v>2538</v>
      </c>
      <c r="L727" s="213" t="s">
        <v>609</v>
      </c>
      <c r="M727" s="73" t="s">
        <v>51</v>
      </c>
      <c r="N727" s="211" t="s">
        <v>2539</v>
      </c>
      <c r="O727" s="213" t="s">
        <v>610</v>
      </c>
    </row>
    <row r="728" spans="1:15">
      <c r="A728" s="211">
        <v>725</v>
      </c>
      <c r="B728" s="213" t="s">
        <v>45</v>
      </c>
      <c r="C728" s="29" t="s">
        <v>46</v>
      </c>
      <c r="D728" s="29" t="s">
        <v>2540</v>
      </c>
      <c r="E728" s="34" t="s">
        <v>2541</v>
      </c>
      <c r="F728" s="29">
        <v>3003000</v>
      </c>
      <c r="G728" s="231">
        <v>45710</v>
      </c>
      <c r="H728" s="83">
        <v>7371000</v>
      </c>
      <c r="I728" s="36" t="s">
        <v>49</v>
      </c>
      <c r="J728" s="83">
        <v>7371000</v>
      </c>
      <c r="K728" s="213" t="s">
        <v>2542</v>
      </c>
      <c r="L728" s="213" t="s">
        <v>327</v>
      </c>
      <c r="M728" s="73" t="s">
        <v>51</v>
      </c>
      <c r="N728" s="211" t="s">
        <v>2543</v>
      </c>
      <c r="O728" s="61" t="s">
        <v>53</v>
      </c>
    </row>
    <row r="729" spans="1:15">
      <c r="A729" s="211">
        <v>726</v>
      </c>
      <c r="B729" s="213" t="s">
        <v>45</v>
      </c>
      <c r="C729" s="29" t="s">
        <v>46</v>
      </c>
      <c r="D729" s="29" t="s">
        <v>2508</v>
      </c>
      <c r="E729" s="34" t="s">
        <v>2509</v>
      </c>
      <c r="F729" s="29">
        <v>3033109</v>
      </c>
      <c r="G729" s="231">
        <v>45722</v>
      </c>
      <c r="H729" s="83">
        <v>419500</v>
      </c>
      <c r="I729" s="36" t="s">
        <v>49</v>
      </c>
      <c r="J729" s="83">
        <v>419500</v>
      </c>
      <c r="K729" s="213" t="s">
        <v>2544</v>
      </c>
      <c r="L729" s="29" t="s">
        <v>50</v>
      </c>
      <c r="M729" s="73" t="s">
        <v>51</v>
      </c>
      <c r="N729" s="211" t="s">
        <v>2545</v>
      </c>
      <c r="O729" s="61" t="s">
        <v>53</v>
      </c>
    </row>
    <row r="730" spans="1:15">
      <c r="A730" s="211">
        <v>727</v>
      </c>
      <c r="B730" s="213" t="s">
        <v>45</v>
      </c>
      <c r="C730" s="29" t="s">
        <v>46</v>
      </c>
      <c r="D730" s="29" t="s">
        <v>2508</v>
      </c>
      <c r="E730" s="34" t="s">
        <v>2509</v>
      </c>
      <c r="F730" s="29">
        <v>3034724</v>
      </c>
      <c r="G730" s="231">
        <v>45722</v>
      </c>
      <c r="H730" s="83">
        <v>3199500</v>
      </c>
      <c r="I730" s="36" t="s">
        <v>49</v>
      </c>
      <c r="J730" s="83">
        <v>3199500</v>
      </c>
      <c r="K730" s="213" t="s">
        <v>2546</v>
      </c>
      <c r="L730" s="29" t="s">
        <v>50</v>
      </c>
      <c r="M730" s="73" t="s">
        <v>51</v>
      </c>
      <c r="N730" s="211" t="s">
        <v>2547</v>
      </c>
      <c r="O730" s="61" t="s">
        <v>53</v>
      </c>
    </row>
    <row r="731" spans="1:15">
      <c r="A731" s="211">
        <v>728</v>
      </c>
      <c r="B731" s="213" t="s">
        <v>45</v>
      </c>
      <c r="C731" s="29" t="s">
        <v>46</v>
      </c>
      <c r="D731" s="29" t="s">
        <v>2540</v>
      </c>
      <c r="E731" s="34" t="s">
        <v>2541</v>
      </c>
      <c r="F731" s="29">
        <v>3042946</v>
      </c>
      <c r="G731" s="231">
        <v>45727</v>
      </c>
      <c r="H731" s="83">
        <v>3900000</v>
      </c>
      <c r="I731" s="36" t="s">
        <v>49</v>
      </c>
      <c r="J731" s="83">
        <v>3900000</v>
      </c>
      <c r="K731" s="213" t="s">
        <v>2548</v>
      </c>
      <c r="L731" s="213" t="s">
        <v>327</v>
      </c>
      <c r="M731" s="73" t="s">
        <v>51</v>
      </c>
      <c r="N731" s="211" t="s">
        <v>2543</v>
      </c>
      <c r="O731" s="61" t="s">
        <v>53</v>
      </c>
    </row>
    <row r="732" spans="1:15">
      <c r="A732" s="211">
        <v>729</v>
      </c>
      <c r="B732" s="213" t="s">
        <v>45</v>
      </c>
      <c r="C732" s="29" t="s">
        <v>46</v>
      </c>
      <c r="D732" s="29" t="s">
        <v>2532</v>
      </c>
      <c r="E732" s="34" t="s">
        <v>2533</v>
      </c>
      <c r="F732" s="29">
        <v>3053327</v>
      </c>
      <c r="G732" s="231">
        <v>45729</v>
      </c>
      <c r="H732" s="83">
        <v>725000</v>
      </c>
      <c r="I732" s="36" t="s">
        <v>49</v>
      </c>
      <c r="J732" s="83">
        <v>725000</v>
      </c>
      <c r="K732" s="213" t="s">
        <v>2549</v>
      </c>
      <c r="L732" s="29" t="s">
        <v>50</v>
      </c>
      <c r="M732" s="73" t="s">
        <v>51</v>
      </c>
      <c r="N732" s="29" t="s">
        <v>2535</v>
      </c>
      <c r="O732" s="61" t="s">
        <v>53</v>
      </c>
    </row>
    <row r="733" spans="1:15">
      <c r="A733" s="211">
        <v>730</v>
      </c>
      <c r="B733" s="213" t="s">
        <v>45</v>
      </c>
      <c r="C733" s="29" t="s">
        <v>46</v>
      </c>
      <c r="D733" s="29" t="s">
        <v>2550</v>
      </c>
      <c r="E733" s="34" t="s">
        <v>2551</v>
      </c>
      <c r="F733" s="29">
        <v>3054456</v>
      </c>
      <c r="G733" s="231">
        <v>45730</v>
      </c>
      <c r="H733" s="83">
        <v>716000</v>
      </c>
      <c r="I733" s="36" t="s">
        <v>49</v>
      </c>
      <c r="J733" s="83">
        <v>716000</v>
      </c>
      <c r="K733" s="213" t="s">
        <v>2552</v>
      </c>
      <c r="L733" s="29" t="s">
        <v>50</v>
      </c>
      <c r="M733" s="73" t="s">
        <v>51</v>
      </c>
      <c r="N733" s="211" t="s">
        <v>2553</v>
      </c>
      <c r="O733" s="61" t="s">
        <v>53</v>
      </c>
    </row>
    <row r="734" spans="1:15">
      <c r="A734" s="211">
        <v>731</v>
      </c>
      <c r="B734" s="213" t="s">
        <v>45</v>
      </c>
      <c r="C734" s="29" t="s">
        <v>46</v>
      </c>
      <c r="D734" s="29" t="s">
        <v>1850</v>
      </c>
      <c r="E734" s="34" t="s">
        <v>2554</v>
      </c>
      <c r="F734" s="29">
        <v>3057002</v>
      </c>
      <c r="G734" s="231">
        <v>45730</v>
      </c>
      <c r="H734" s="83">
        <v>891000</v>
      </c>
      <c r="I734" s="36" t="s">
        <v>49</v>
      </c>
      <c r="J734" s="83">
        <v>891000</v>
      </c>
      <c r="K734" s="213" t="s">
        <v>2555</v>
      </c>
      <c r="L734" s="213" t="s">
        <v>327</v>
      </c>
      <c r="M734" s="73" t="s">
        <v>51</v>
      </c>
      <c r="N734" s="211" t="s">
        <v>2556</v>
      </c>
      <c r="O734" s="61" t="s">
        <v>53</v>
      </c>
    </row>
    <row r="735" spans="1:15">
      <c r="A735" s="211">
        <v>732</v>
      </c>
      <c r="B735" s="213" t="s">
        <v>45</v>
      </c>
      <c r="C735" s="29" t="s">
        <v>46</v>
      </c>
      <c r="D735" s="29" t="s">
        <v>2557</v>
      </c>
      <c r="E735" s="34" t="s">
        <v>2558</v>
      </c>
      <c r="F735" s="29">
        <v>3056562</v>
      </c>
      <c r="G735" s="231">
        <v>45730</v>
      </c>
      <c r="H735" s="83">
        <v>106500</v>
      </c>
      <c r="I735" s="36" t="s">
        <v>49</v>
      </c>
      <c r="J735" s="83">
        <v>106500</v>
      </c>
      <c r="K735" s="213" t="s">
        <v>2559</v>
      </c>
      <c r="L735" s="213" t="s">
        <v>327</v>
      </c>
      <c r="M735" s="73" t="s">
        <v>51</v>
      </c>
      <c r="N735" s="211" t="s">
        <v>2560</v>
      </c>
      <c r="O735" s="61" t="s">
        <v>53</v>
      </c>
    </row>
    <row r="736" spans="1:15">
      <c r="A736" s="211">
        <v>733</v>
      </c>
      <c r="B736" s="213" t="s">
        <v>45</v>
      </c>
      <c r="C736" s="29" t="s">
        <v>46</v>
      </c>
      <c r="D736" s="29" t="s">
        <v>1006</v>
      </c>
      <c r="E736" s="34" t="s">
        <v>1019</v>
      </c>
      <c r="F736" s="29">
        <v>16</v>
      </c>
      <c r="G736" s="231">
        <v>45728</v>
      </c>
      <c r="H736" s="83">
        <v>2520000</v>
      </c>
      <c r="I736" s="36" t="s">
        <v>49</v>
      </c>
      <c r="J736" s="83">
        <v>2520000</v>
      </c>
      <c r="K736" s="213" t="s">
        <v>2561</v>
      </c>
      <c r="L736" s="213" t="s">
        <v>1012</v>
      </c>
      <c r="M736" s="73" t="s">
        <v>51</v>
      </c>
      <c r="N736" s="211" t="s">
        <v>2562</v>
      </c>
      <c r="O736" s="61" t="s">
        <v>53</v>
      </c>
    </row>
    <row r="737" spans="1:15">
      <c r="A737" s="211">
        <v>734</v>
      </c>
      <c r="B737" s="213" t="s">
        <v>45</v>
      </c>
      <c r="C737" s="29" t="s">
        <v>46</v>
      </c>
      <c r="D737" s="29" t="s">
        <v>2108</v>
      </c>
      <c r="E737" s="34" t="s">
        <v>2109</v>
      </c>
      <c r="F737" s="29">
        <v>3054236</v>
      </c>
      <c r="G737" s="231">
        <v>45730</v>
      </c>
      <c r="H737" s="83">
        <v>660000</v>
      </c>
      <c r="I737" s="36" t="s">
        <v>49</v>
      </c>
      <c r="J737" s="83">
        <v>660000</v>
      </c>
      <c r="K737" s="213" t="s">
        <v>2563</v>
      </c>
      <c r="L737" s="213" t="s">
        <v>327</v>
      </c>
      <c r="M737" s="73" t="s">
        <v>51</v>
      </c>
      <c r="N737" s="211" t="s">
        <v>2564</v>
      </c>
      <c r="O737" s="61" t="s">
        <v>53</v>
      </c>
    </row>
    <row r="738" spans="1:15">
      <c r="A738" s="211">
        <v>735</v>
      </c>
      <c r="B738" s="213" t="s">
        <v>45</v>
      </c>
      <c r="C738" s="29" t="s">
        <v>46</v>
      </c>
      <c r="D738" s="29" t="s">
        <v>2565</v>
      </c>
      <c r="E738" s="34" t="s">
        <v>2566</v>
      </c>
      <c r="F738" s="29">
        <v>3056461</v>
      </c>
      <c r="G738" s="231">
        <v>45730</v>
      </c>
      <c r="H738" s="83">
        <v>747000</v>
      </c>
      <c r="I738" s="36" t="s">
        <v>49</v>
      </c>
      <c r="J738" s="83">
        <v>747000</v>
      </c>
      <c r="K738" s="213" t="s">
        <v>2567</v>
      </c>
      <c r="L738" s="213" t="s">
        <v>327</v>
      </c>
      <c r="M738" s="73" t="s">
        <v>51</v>
      </c>
      <c r="N738" s="211" t="s">
        <v>2515</v>
      </c>
      <c r="O738" s="61" t="s">
        <v>53</v>
      </c>
    </row>
    <row r="739" spans="1:15">
      <c r="A739" s="211">
        <v>736</v>
      </c>
      <c r="B739" s="213" t="s">
        <v>45</v>
      </c>
      <c r="C739" s="29" t="s">
        <v>46</v>
      </c>
      <c r="D739" s="29" t="s">
        <v>2568</v>
      </c>
      <c r="E739" s="34" t="s">
        <v>2569</v>
      </c>
      <c r="F739" s="29">
        <v>3054187</v>
      </c>
      <c r="G739" s="231">
        <v>45730</v>
      </c>
      <c r="H739" s="83">
        <v>850000</v>
      </c>
      <c r="I739" s="36" t="s">
        <v>49</v>
      </c>
      <c r="J739" s="83">
        <v>850000</v>
      </c>
      <c r="K739" s="213" t="s">
        <v>2570</v>
      </c>
      <c r="L739" s="213" t="s">
        <v>327</v>
      </c>
      <c r="M739" s="73" t="s">
        <v>51</v>
      </c>
      <c r="N739" s="211" t="s">
        <v>2515</v>
      </c>
      <c r="O739" s="61" t="s">
        <v>53</v>
      </c>
    </row>
    <row r="740" spans="1:15">
      <c r="A740" s="211">
        <v>737</v>
      </c>
      <c r="B740" s="213" t="s">
        <v>45</v>
      </c>
      <c r="C740" s="29" t="s">
        <v>46</v>
      </c>
      <c r="D740" s="29" t="s">
        <v>2571</v>
      </c>
      <c r="E740" s="34" t="s">
        <v>2572</v>
      </c>
      <c r="F740" s="29">
        <v>3072247</v>
      </c>
      <c r="G740" s="231">
        <v>45735</v>
      </c>
      <c r="H740" s="83">
        <v>10150000</v>
      </c>
      <c r="I740" s="36" t="s">
        <v>49</v>
      </c>
      <c r="J740" s="83">
        <v>10150000</v>
      </c>
      <c r="K740" s="213" t="s">
        <v>2573</v>
      </c>
      <c r="L740" s="213" t="s">
        <v>327</v>
      </c>
      <c r="M740" s="73" t="s">
        <v>51</v>
      </c>
      <c r="N740" s="211" t="s">
        <v>2574</v>
      </c>
      <c r="O740" s="61" t="s">
        <v>53</v>
      </c>
    </row>
    <row r="741" spans="1:15">
      <c r="A741" s="211">
        <v>738</v>
      </c>
      <c r="B741" s="213" t="s">
        <v>45</v>
      </c>
      <c r="C741" s="29" t="s">
        <v>46</v>
      </c>
      <c r="D741" s="73" t="s">
        <v>558</v>
      </c>
      <c r="E741" s="73">
        <v>203366731</v>
      </c>
      <c r="F741" s="73">
        <v>1946226738</v>
      </c>
      <c r="G741" s="35">
        <v>45728</v>
      </c>
      <c r="H741" s="36">
        <v>0</v>
      </c>
      <c r="I741" s="36" t="s">
        <v>49</v>
      </c>
      <c r="J741" s="83">
        <v>0</v>
      </c>
      <c r="K741" s="213" t="s">
        <v>2575</v>
      </c>
      <c r="L741" s="213" t="s">
        <v>609</v>
      </c>
      <c r="M741" s="73" t="s">
        <v>51</v>
      </c>
      <c r="N741" s="73" t="s">
        <v>2576</v>
      </c>
      <c r="O741" s="213" t="s">
        <v>610</v>
      </c>
    </row>
    <row r="742" spans="1:15">
      <c r="A742" s="211">
        <v>739</v>
      </c>
      <c r="B742" s="213" t="s">
        <v>45</v>
      </c>
      <c r="C742" s="29" t="s">
        <v>46</v>
      </c>
      <c r="D742" s="29" t="s">
        <v>2536</v>
      </c>
      <c r="E742" s="34" t="s">
        <v>2537</v>
      </c>
      <c r="F742" s="73" t="s">
        <v>2577</v>
      </c>
      <c r="G742" s="35">
        <v>45740</v>
      </c>
      <c r="H742" s="36">
        <v>480000</v>
      </c>
      <c r="I742" s="36" t="s">
        <v>49</v>
      </c>
      <c r="J742" s="83">
        <v>480000</v>
      </c>
      <c r="K742" s="213" t="s">
        <v>2578</v>
      </c>
      <c r="L742" s="213" t="s">
        <v>609</v>
      </c>
      <c r="M742" s="73" t="s">
        <v>51</v>
      </c>
      <c r="N742" s="73" t="s">
        <v>2579</v>
      </c>
      <c r="O742" s="213" t="s">
        <v>610</v>
      </c>
    </row>
    <row r="743" spans="1:15">
      <c r="A743" s="211">
        <v>740</v>
      </c>
      <c r="B743" s="213" t="s">
        <v>45</v>
      </c>
      <c r="C743" s="29" t="s">
        <v>46</v>
      </c>
      <c r="D743" s="73" t="s">
        <v>2580</v>
      </c>
      <c r="E743" s="73">
        <v>309641343</v>
      </c>
      <c r="F743" s="73">
        <v>3068492</v>
      </c>
      <c r="G743" s="35">
        <v>45734</v>
      </c>
      <c r="H743" s="36">
        <v>3000000</v>
      </c>
      <c r="I743" s="36" t="s">
        <v>49</v>
      </c>
      <c r="J743" s="83">
        <v>3000000</v>
      </c>
      <c r="K743" s="213" t="s">
        <v>2581</v>
      </c>
      <c r="L743" s="213" t="s">
        <v>327</v>
      </c>
      <c r="M743" s="73" t="s">
        <v>51</v>
      </c>
      <c r="N743" s="73" t="s">
        <v>2582</v>
      </c>
      <c r="O743" s="61" t="s">
        <v>53</v>
      </c>
    </row>
    <row r="744" spans="1:15">
      <c r="A744" s="211">
        <v>741</v>
      </c>
      <c r="B744" s="213" t="s">
        <v>45</v>
      </c>
      <c r="C744" s="29" t="s">
        <v>46</v>
      </c>
      <c r="D744" s="73" t="s">
        <v>2494</v>
      </c>
      <c r="E744" s="73">
        <v>305437796</v>
      </c>
      <c r="F744" s="73">
        <v>3095117</v>
      </c>
      <c r="G744" s="35">
        <v>45744</v>
      </c>
      <c r="H744" s="36">
        <v>660000</v>
      </c>
      <c r="I744" s="36" t="s">
        <v>49</v>
      </c>
      <c r="J744" s="83">
        <v>660000</v>
      </c>
      <c r="K744" s="213" t="s">
        <v>2583</v>
      </c>
      <c r="L744" s="213" t="s">
        <v>327</v>
      </c>
      <c r="M744" s="73" t="s">
        <v>51</v>
      </c>
      <c r="N744" s="73" t="s">
        <v>2584</v>
      </c>
      <c r="O744" s="61" t="s">
        <v>53</v>
      </c>
    </row>
    <row r="745" spans="1:15">
      <c r="A745" s="211">
        <v>742</v>
      </c>
      <c r="B745" s="213" t="s">
        <v>45</v>
      </c>
      <c r="C745" s="29" t="s">
        <v>46</v>
      </c>
      <c r="D745" s="73" t="s">
        <v>2565</v>
      </c>
      <c r="E745" s="73">
        <v>303428018</v>
      </c>
      <c r="F745" s="73">
        <v>3068490</v>
      </c>
      <c r="G745" s="35">
        <v>45734</v>
      </c>
      <c r="H745" s="36">
        <v>2933000</v>
      </c>
      <c r="I745" s="36" t="s">
        <v>49</v>
      </c>
      <c r="J745" s="83">
        <v>2933000</v>
      </c>
      <c r="K745" s="213" t="s">
        <v>2585</v>
      </c>
      <c r="L745" s="213" t="s">
        <v>327</v>
      </c>
      <c r="M745" s="73" t="s">
        <v>51</v>
      </c>
      <c r="N745" s="73" t="s">
        <v>2543</v>
      </c>
      <c r="O745" s="61" t="s">
        <v>53</v>
      </c>
    </row>
    <row r="746" spans="1:15" s="160" customFormat="1">
      <c r="A746" s="149">
        <v>743</v>
      </c>
      <c r="B746" s="156" t="s">
        <v>45</v>
      </c>
      <c r="C746" s="156" t="s">
        <v>46</v>
      </c>
      <c r="D746" s="149" t="s">
        <v>2565</v>
      </c>
      <c r="E746" s="149">
        <v>303428018</v>
      </c>
      <c r="F746" s="149">
        <v>3096157</v>
      </c>
      <c r="G746" s="201">
        <v>45744</v>
      </c>
      <c r="H746" s="193">
        <v>600000</v>
      </c>
      <c r="I746" s="193" t="s">
        <v>49</v>
      </c>
      <c r="J746" s="193">
        <v>600000</v>
      </c>
      <c r="K746" s="156" t="s">
        <v>2586</v>
      </c>
      <c r="L746" s="156" t="s">
        <v>50</v>
      </c>
      <c r="M746" s="149" t="s">
        <v>51</v>
      </c>
      <c r="N746" s="149" t="s">
        <v>2587</v>
      </c>
      <c r="O746" s="159" t="s">
        <v>53</v>
      </c>
    </row>
    <row r="747" spans="1:15">
      <c r="A747" s="211">
        <v>744</v>
      </c>
      <c r="B747" s="29" t="s">
        <v>45</v>
      </c>
      <c r="C747" s="29" t="s">
        <v>46</v>
      </c>
      <c r="D747" s="29" t="s">
        <v>2591</v>
      </c>
      <c r="E747" s="34" t="s">
        <v>2592</v>
      </c>
      <c r="F747" s="29">
        <v>8</v>
      </c>
      <c r="G747" s="35">
        <v>45708</v>
      </c>
      <c r="H747" s="36">
        <v>9600000</v>
      </c>
      <c r="I747" s="29" t="s">
        <v>49</v>
      </c>
      <c r="J747" s="36">
        <v>260000</v>
      </c>
      <c r="K747" s="85" t="s">
        <v>2593</v>
      </c>
      <c r="L747" s="213" t="s">
        <v>609</v>
      </c>
      <c r="M747" s="29" t="s">
        <v>51</v>
      </c>
      <c r="N747" s="29" t="s">
        <v>2594</v>
      </c>
      <c r="O747" s="213" t="s">
        <v>610</v>
      </c>
    </row>
    <row r="748" spans="1:15">
      <c r="A748" s="211">
        <v>745</v>
      </c>
      <c r="B748" s="29" t="s">
        <v>45</v>
      </c>
      <c r="C748" s="29" t="s">
        <v>46</v>
      </c>
      <c r="D748" s="29" t="s">
        <v>2595</v>
      </c>
      <c r="E748" s="34" t="s">
        <v>2596</v>
      </c>
      <c r="F748" s="29">
        <v>3</v>
      </c>
      <c r="G748" s="35">
        <v>45708</v>
      </c>
      <c r="H748" s="36">
        <v>15600000</v>
      </c>
      <c r="I748" s="29" t="s">
        <v>49</v>
      </c>
      <c r="J748" s="36">
        <v>420000</v>
      </c>
      <c r="K748" s="85" t="s">
        <v>2597</v>
      </c>
      <c r="L748" s="213" t="s">
        <v>609</v>
      </c>
      <c r="M748" s="29" t="s">
        <v>51</v>
      </c>
      <c r="N748" s="29" t="s">
        <v>2598</v>
      </c>
      <c r="O748" s="213" t="s">
        <v>610</v>
      </c>
    </row>
    <row r="749" spans="1:15">
      <c r="A749" s="211">
        <v>746</v>
      </c>
      <c r="B749" s="29" t="s">
        <v>45</v>
      </c>
      <c r="C749" s="29" t="s">
        <v>46</v>
      </c>
      <c r="D749" s="29" t="s">
        <v>2599</v>
      </c>
      <c r="E749" s="34">
        <v>308932511</v>
      </c>
      <c r="F749" s="29">
        <v>14</v>
      </c>
      <c r="G749" s="35">
        <v>45715</v>
      </c>
      <c r="H749" s="36">
        <v>2600000</v>
      </c>
      <c r="I749" s="29" t="s">
        <v>49</v>
      </c>
      <c r="J749" s="36">
        <v>2600000</v>
      </c>
      <c r="K749" s="85" t="s">
        <v>2600</v>
      </c>
      <c r="L749" s="213" t="s">
        <v>609</v>
      </c>
      <c r="M749" s="29" t="s">
        <v>51</v>
      </c>
      <c r="N749" s="29" t="s">
        <v>2601</v>
      </c>
      <c r="O749" s="213" t="s">
        <v>610</v>
      </c>
    </row>
    <row r="750" spans="1:15">
      <c r="A750" s="211">
        <v>747</v>
      </c>
      <c r="B750" s="29" t="s">
        <v>45</v>
      </c>
      <c r="C750" s="29" t="s">
        <v>46</v>
      </c>
      <c r="D750" s="29" t="s">
        <v>2602</v>
      </c>
      <c r="E750" s="34" t="s">
        <v>2603</v>
      </c>
      <c r="F750" s="29">
        <v>9</v>
      </c>
      <c r="G750" s="35">
        <v>45720</v>
      </c>
      <c r="H750" s="36">
        <v>120000</v>
      </c>
      <c r="I750" s="29" t="s">
        <v>49</v>
      </c>
      <c r="J750" s="36">
        <v>120000</v>
      </c>
      <c r="K750" s="85" t="s">
        <v>2604</v>
      </c>
      <c r="L750" s="213" t="s">
        <v>609</v>
      </c>
      <c r="M750" s="29" t="s">
        <v>51</v>
      </c>
      <c r="N750" s="29" t="s">
        <v>2605</v>
      </c>
      <c r="O750" s="213" t="s">
        <v>610</v>
      </c>
    </row>
    <row r="751" spans="1:15">
      <c r="A751" s="211">
        <v>748</v>
      </c>
      <c r="B751" s="29" t="s">
        <v>45</v>
      </c>
      <c r="C751" s="29" t="s">
        <v>46</v>
      </c>
      <c r="D751" s="29" t="s">
        <v>2606</v>
      </c>
      <c r="E751" s="34" t="s">
        <v>2607</v>
      </c>
      <c r="F751" s="29">
        <v>7</v>
      </c>
      <c r="G751" s="35">
        <v>45728</v>
      </c>
      <c r="H751" s="36">
        <v>3036940</v>
      </c>
      <c r="I751" s="29" t="s">
        <v>49</v>
      </c>
      <c r="J751" s="36">
        <v>3036940</v>
      </c>
      <c r="K751" s="85" t="s">
        <v>2608</v>
      </c>
      <c r="L751" s="213" t="s">
        <v>1012</v>
      </c>
      <c r="M751" s="29" t="s">
        <v>51</v>
      </c>
      <c r="N751" s="29" t="s">
        <v>2609</v>
      </c>
      <c r="O751" s="61" t="s">
        <v>53</v>
      </c>
    </row>
    <row r="752" spans="1:15">
      <c r="A752" s="211">
        <v>749</v>
      </c>
      <c r="B752" s="29" t="s">
        <v>45</v>
      </c>
      <c r="C752" s="29" t="s">
        <v>46</v>
      </c>
      <c r="D752" s="29" t="s">
        <v>2610</v>
      </c>
      <c r="E752" s="34">
        <v>203590107</v>
      </c>
      <c r="F752" s="29">
        <v>4</v>
      </c>
      <c r="G752" s="35">
        <v>45728</v>
      </c>
      <c r="H752" s="36">
        <v>2940000</v>
      </c>
      <c r="I752" s="29" t="s">
        <v>49</v>
      </c>
      <c r="J752" s="36">
        <v>2940000</v>
      </c>
      <c r="K752" s="85" t="s">
        <v>2611</v>
      </c>
      <c r="L752" s="213" t="s">
        <v>1012</v>
      </c>
      <c r="M752" s="29" t="s">
        <v>51</v>
      </c>
      <c r="N752" s="29" t="s">
        <v>2612</v>
      </c>
      <c r="O752" s="61" t="s">
        <v>53</v>
      </c>
    </row>
    <row r="753" spans="1:15">
      <c r="A753" s="211">
        <v>750</v>
      </c>
      <c r="B753" s="29" t="s">
        <v>45</v>
      </c>
      <c r="C753" s="29" t="s">
        <v>46</v>
      </c>
      <c r="D753" s="29" t="s">
        <v>2613</v>
      </c>
      <c r="E753" s="34">
        <v>203401632</v>
      </c>
      <c r="F753" s="29">
        <v>5</v>
      </c>
      <c r="G753" s="35">
        <v>45728</v>
      </c>
      <c r="H753" s="36">
        <v>3000000</v>
      </c>
      <c r="I753" s="29" t="s">
        <v>49</v>
      </c>
      <c r="J753" s="36">
        <v>3000000</v>
      </c>
      <c r="K753" s="85" t="s">
        <v>2614</v>
      </c>
      <c r="L753" s="213" t="s">
        <v>1012</v>
      </c>
      <c r="M753" s="29" t="s">
        <v>51</v>
      </c>
      <c r="N753" s="29" t="s">
        <v>2615</v>
      </c>
      <c r="O753" s="61" t="s">
        <v>53</v>
      </c>
    </row>
    <row r="754" spans="1:15">
      <c r="A754" s="211">
        <v>751</v>
      </c>
      <c r="B754" s="29" t="s">
        <v>45</v>
      </c>
      <c r="C754" s="29" t="s">
        <v>46</v>
      </c>
      <c r="D754" s="29" t="s">
        <v>2602</v>
      </c>
      <c r="E754" s="34" t="s">
        <v>2603</v>
      </c>
      <c r="F754" s="29">
        <v>13</v>
      </c>
      <c r="G754" s="35">
        <v>45735</v>
      </c>
      <c r="H754" s="36">
        <v>120000</v>
      </c>
      <c r="I754" s="29" t="s">
        <v>49</v>
      </c>
      <c r="J754" s="36">
        <v>120000</v>
      </c>
      <c r="K754" s="85" t="s">
        <v>2616</v>
      </c>
      <c r="L754" s="213" t="s">
        <v>609</v>
      </c>
      <c r="M754" s="29" t="s">
        <v>51</v>
      </c>
      <c r="N754" s="29" t="s">
        <v>2617</v>
      </c>
      <c r="O754" s="213" t="s">
        <v>610</v>
      </c>
    </row>
    <row r="755" spans="1:15">
      <c r="A755" s="211">
        <v>752</v>
      </c>
      <c r="B755" s="29" t="s">
        <v>45</v>
      </c>
      <c r="C755" s="29" t="s">
        <v>46</v>
      </c>
      <c r="D755" s="29" t="s">
        <v>1544</v>
      </c>
      <c r="E755" s="34" t="s">
        <v>620</v>
      </c>
      <c r="F755" s="29">
        <v>1946820901</v>
      </c>
      <c r="G755" s="35">
        <v>45741</v>
      </c>
      <c r="H755" s="36">
        <v>390000</v>
      </c>
      <c r="I755" s="29" t="s">
        <v>49</v>
      </c>
      <c r="J755" s="36">
        <v>390000</v>
      </c>
      <c r="K755" s="85" t="s">
        <v>2618</v>
      </c>
      <c r="L755" s="213" t="s">
        <v>609</v>
      </c>
      <c r="M755" s="29" t="s">
        <v>51</v>
      </c>
      <c r="N755" s="29" t="s">
        <v>2619</v>
      </c>
      <c r="O755" s="213" t="s">
        <v>610</v>
      </c>
    </row>
    <row r="756" spans="1:15">
      <c r="A756" s="211">
        <v>753</v>
      </c>
      <c r="B756" s="29" t="s">
        <v>45</v>
      </c>
      <c r="C756" s="29" t="s">
        <v>46</v>
      </c>
      <c r="D756" s="29" t="s">
        <v>2620</v>
      </c>
      <c r="E756" s="34">
        <v>205801505</v>
      </c>
      <c r="F756" s="29">
        <v>3086872</v>
      </c>
      <c r="G756" s="35">
        <v>45742</v>
      </c>
      <c r="H756" s="36">
        <v>1170000</v>
      </c>
      <c r="I756" s="29" t="s">
        <v>49</v>
      </c>
      <c r="J756" s="36">
        <v>1170000</v>
      </c>
      <c r="K756" s="85" t="s">
        <v>2621</v>
      </c>
      <c r="L756" s="85" t="s">
        <v>50</v>
      </c>
      <c r="M756" s="29" t="s">
        <v>51</v>
      </c>
      <c r="N756" s="29" t="s">
        <v>2622</v>
      </c>
      <c r="O756" s="61" t="s">
        <v>53</v>
      </c>
    </row>
    <row r="757" spans="1:15">
      <c r="A757" s="211">
        <v>754</v>
      </c>
      <c r="B757" s="29" t="s">
        <v>45</v>
      </c>
      <c r="C757" s="29" t="s">
        <v>46</v>
      </c>
      <c r="D757" s="29" t="s">
        <v>2620</v>
      </c>
      <c r="E757" s="34">
        <v>205801505</v>
      </c>
      <c r="F757" s="29">
        <v>3086868</v>
      </c>
      <c r="G757" s="35">
        <v>45742</v>
      </c>
      <c r="H757" s="36">
        <v>237000</v>
      </c>
      <c r="I757" s="29" t="s">
        <v>49</v>
      </c>
      <c r="J757" s="36">
        <v>237000</v>
      </c>
      <c r="K757" s="85" t="s">
        <v>2623</v>
      </c>
      <c r="L757" s="85" t="s">
        <v>50</v>
      </c>
      <c r="M757" s="29" t="s">
        <v>51</v>
      </c>
      <c r="N757" s="29" t="s">
        <v>2624</v>
      </c>
      <c r="O757" s="61" t="s">
        <v>53</v>
      </c>
    </row>
    <row r="758" spans="1:15">
      <c r="A758" s="211">
        <v>755</v>
      </c>
      <c r="B758" s="29" t="s">
        <v>45</v>
      </c>
      <c r="C758" s="29" t="s">
        <v>46</v>
      </c>
      <c r="D758" s="29" t="s">
        <v>2620</v>
      </c>
      <c r="E758" s="34">
        <v>205801505</v>
      </c>
      <c r="F758" s="29">
        <v>3086867</v>
      </c>
      <c r="G758" s="35">
        <v>45742</v>
      </c>
      <c r="H758" s="36">
        <v>237000</v>
      </c>
      <c r="I758" s="29" t="s">
        <v>49</v>
      </c>
      <c r="J758" s="36">
        <v>237000</v>
      </c>
      <c r="K758" s="85" t="s">
        <v>2625</v>
      </c>
      <c r="L758" s="85" t="s">
        <v>50</v>
      </c>
      <c r="M758" s="29" t="s">
        <v>51</v>
      </c>
      <c r="N758" s="29" t="s">
        <v>2626</v>
      </c>
      <c r="O758" s="61" t="s">
        <v>53</v>
      </c>
    </row>
    <row r="759" spans="1:15">
      <c r="A759" s="211">
        <v>756</v>
      </c>
      <c r="B759" s="29" t="s">
        <v>45</v>
      </c>
      <c r="C759" s="29" t="s">
        <v>46</v>
      </c>
      <c r="D759" s="29" t="s">
        <v>2620</v>
      </c>
      <c r="E759" s="34">
        <v>205801505</v>
      </c>
      <c r="F759" s="29">
        <v>3094383</v>
      </c>
      <c r="G759" s="35">
        <v>45743</v>
      </c>
      <c r="H759" s="36">
        <v>260700</v>
      </c>
      <c r="I759" s="29" t="s">
        <v>49</v>
      </c>
      <c r="J759" s="36">
        <v>260700</v>
      </c>
      <c r="K759" s="85" t="s">
        <v>2627</v>
      </c>
      <c r="L759" s="85" t="s">
        <v>50</v>
      </c>
      <c r="M759" s="29" t="s">
        <v>51</v>
      </c>
      <c r="N759" s="29" t="s">
        <v>2628</v>
      </c>
      <c r="O759" s="61" t="s">
        <v>53</v>
      </c>
    </row>
    <row r="760" spans="1:15">
      <c r="A760" s="211">
        <v>757</v>
      </c>
      <c r="B760" s="29" t="s">
        <v>45</v>
      </c>
      <c r="C760" s="29" t="s">
        <v>46</v>
      </c>
      <c r="D760" s="29" t="s">
        <v>2629</v>
      </c>
      <c r="E760" s="34">
        <v>305802073</v>
      </c>
      <c r="F760" s="29">
        <v>3086879</v>
      </c>
      <c r="G760" s="35">
        <v>45742</v>
      </c>
      <c r="H760" s="36">
        <v>608000</v>
      </c>
      <c r="I760" s="29" t="s">
        <v>49</v>
      </c>
      <c r="J760" s="36">
        <v>608000</v>
      </c>
      <c r="K760" s="85" t="s">
        <v>2630</v>
      </c>
      <c r="L760" s="85" t="s">
        <v>50</v>
      </c>
      <c r="M760" s="29" t="s">
        <v>51</v>
      </c>
      <c r="N760" s="29" t="s">
        <v>2631</v>
      </c>
      <c r="O760" s="61" t="s">
        <v>53</v>
      </c>
    </row>
    <row r="761" spans="1:15">
      <c r="A761" s="211">
        <v>758</v>
      </c>
      <c r="B761" s="29" t="s">
        <v>45</v>
      </c>
      <c r="C761" s="29" t="s">
        <v>46</v>
      </c>
      <c r="D761" s="29" t="s">
        <v>2629</v>
      </c>
      <c r="E761" s="34">
        <v>305802073</v>
      </c>
      <c r="F761" s="29">
        <v>3086886</v>
      </c>
      <c r="G761" s="35">
        <v>45742</v>
      </c>
      <c r="H761" s="36">
        <v>184000</v>
      </c>
      <c r="I761" s="29" t="s">
        <v>49</v>
      </c>
      <c r="J761" s="36">
        <v>184000</v>
      </c>
      <c r="K761" s="85" t="s">
        <v>2632</v>
      </c>
      <c r="L761" s="85" t="s">
        <v>50</v>
      </c>
      <c r="M761" s="29" t="s">
        <v>51</v>
      </c>
      <c r="N761" s="29" t="s">
        <v>2633</v>
      </c>
      <c r="O761" s="61" t="s">
        <v>53</v>
      </c>
    </row>
    <row r="762" spans="1:15">
      <c r="A762" s="211">
        <v>759</v>
      </c>
      <c r="B762" s="29" t="s">
        <v>45</v>
      </c>
      <c r="C762" s="29" t="s">
        <v>46</v>
      </c>
      <c r="D762" s="29" t="s">
        <v>2629</v>
      </c>
      <c r="E762" s="34">
        <v>305802073</v>
      </c>
      <c r="F762" s="29">
        <v>3086884</v>
      </c>
      <c r="G762" s="35">
        <v>45742</v>
      </c>
      <c r="H762" s="36">
        <v>184000</v>
      </c>
      <c r="I762" s="29" t="s">
        <v>49</v>
      </c>
      <c r="J762" s="36">
        <v>184000</v>
      </c>
      <c r="K762" s="85" t="s">
        <v>2634</v>
      </c>
      <c r="L762" s="85" t="s">
        <v>50</v>
      </c>
      <c r="M762" s="29" t="s">
        <v>51</v>
      </c>
      <c r="N762" s="29" t="s">
        <v>2635</v>
      </c>
      <c r="O762" s="61" t="s">
        <v>53</v>
      </c>
    </row>
    <row r="763" spans="1:15">
      <c r="A763" s="211">
        <v>760</v>
      </c>
      <c r="B763" s="29" t="s">
        <v>45</v>
      </c>
      <c r="C763" s="29" t="s">
        <v>46</v>
      </c>
      <c r="D763" s="29" t="s">
        <v>2629</v>
      </c>
      <c r="E763" s="34">
        <v>305802073</v>
      </c>
      <c r="F763" s="29">
        <v>3086881</v>
      </c>
      <c r="G763" s="35">
        <v>45742</v>
      </c>
      <c r="H763" s="36">
        <v>184000</v>
      </c>
      <c r="I763" s="29" t="s">
        <v>49</v>
      </c>
      <c r="J763" s="36">
        <v>184000</v>
      </c>
      <c r="K763" s="85" t="s">
        <v>2636</v>
      </c>
      <c r="L763" s="85" t="s">
        <v>50</v>
      </c>
      <c r="M763" s="29" t="s">
        <v>51</v>
      </c>
      <c r="N763" s="29" t="s">
        <v>2637</v>
      </c>
      <c r="O763" s="61" t="s">
        <v>53</v>
      </c>
    </row>
    <row r="764" spans="1:15">
      <c r="A764" s="211">
        <v>761</v>
      </c>
      <c r="B764" s="29" t="s">
        <v>45</v>
      </c>
      <c r="C764" s="29" t="s">
        <v>46</v>
      </c>
      <c r="D764" s="29" t="s">
        <v>2638</v>
      </c>
      <c r="E764" s="34">
        <v>302152442</v>
      </c>
      <c r="F764" s="29">
        <v>3086907</v>
      </c>
      <c r="G764" s="35">
        <v>45742</v>
      </c>
      <c r="H764" s="36">
        <v>570000</v>
      </c>
      <c r="I764" s="29" t="s">
        <v>49</v>
      </c>
      <c r="J764" s="36">
        <v>570000</v>
      </c>
      <c r="K764" s="85" t="s">
        <v>2639</v>
      </c>
      <c r="L764" s="85" t="s">
        <v>50</v>
      </c>
      <c r="M764" s="29" t="s">
        <v>51</v>
      </c>
      <c r="N764" s="29" t="s">
        <v>2640</v>
      </c>
      <c r="O764" s="61" t="s">
        <v>53</v>
      </c>
    </row>
    <row r="765" spans="1:15">
      <c r="A765" s="211">
        <v>762</v>
      </c>
      <c r="B765" s="29" t="s">
        <v>45</v>
      </c>
      <c r="C765" s="29" t="s">
        <v>46</v>
      </c>
      <c r="D765" s="29" t="s">
        <v>2638</v>
      </c>
      <c r="E765" s="34">
        <v>302152442</v>
      </c>
      <c r="F765" s="29">
        <v>3086909</v>
      </c>
      <c r="G765" s="35">
        <v>45742</v>
      </c>
      <c r="H765" s="36">
        <v>207000</v>
      </c>
      <c r="I765" s="29" t="s">
        <v>49</v>
      </c>
      <c r="J765" s="36">
        <v>207000</v>
      </c>
      <c r="K765" s="85" t="s">
        <v>2641</v>
      </c>
      <c r="L765" s="85" t="s">
        <v>50</v>
      </c>
      <c r="M765" s="29" t="s">
        <v>51</v>
      </c>
      <c r="N765" s="29" t="s">
        <v>2642</v>
      </c>
      <c r="O765" s="61" t="s">
        <v>53</v>
      </c>
    </row>
    <row r="766" spans="1:15">
      <c r="A766" s="211">
        <v>763</v>
      </c>
      <c r="B766" s="29" t="s">
        <v>45</v>
      </c>
      <c r="C766" s="29" t="s">
        <v>46</v>
      </c>
      <c r="D766" s="29" t="s">
        <v>2638</v>
      </c>
      <c r="E766" s="34">
        <v>302152442</v>
      </c>
      <c r="F766" s="29">
        <v>3086902</v>
      </c>
      <c r="G766" s="35">
        <v>45742</v>
      </c>
      <c r="H766" s="36">
        <v>207000</v>
      </c>
      <c r="I766" s="29" t="s">
        <v>49</v>
      </c>
      <c r="J766" s="36">
        <v>207000</v>
      </c>
      <c r="K766" s="85" t="s">
        <v>2643</v>
      </c>
      <c r="L766" s="85" t="s">
        <v>50</v>
      </c>
      <c r="M766" s="29" t="s">
        <v>51</v>
      </c>
      <c r="N766" s="29" t="s">
        <v>2644</v>
      </c>
      <c r="O766" s="61" t="s">
        <v>53</v>
      </c>
    </row>
    <row r="767" spans="1:15">
      <c r="A767" s="211">
        <v>764</v>
      </c>
      <c r="B767" s="29" t="s">
        <v>45</v>
      </c>
      <c r="C767" s="29" t="s">
        <v>46</v>
      </c>
      <c r="D767" s="29" t="s">
        <v>2638</v>
      </c>
      <c r="E767" s="34">
        <v>302152442</v>
      </c>
      <c r="F767" s="29">
        <v>3086900</v>
      </c>
      <c r="G767" s="35">
        <v>45742</v>
      </c>
      <c r="H767" s="36">
        <v>207000</v>
      </c>
      <c r="I767" s="29" t="s">
        <v>49</v>
      </c>
      <c r="J767" s="36">
        <v>207000</v>
      </c>
      <c r="K767" s="85" t="s">
        <v>2645</v>
      </c>
      <c r="L767" s="85" t="s">
        <v>50</v>
      </c>
      <c r="M767" s="29" t="s">
        <v>51</v>
      </c>
      <c r="N767" s="29" t="s">
        <v>2646</v>
      </c>
      <c r="O767" s="61" t="s">
        <v>53</v>
      </c>
    </row>
    <row r="768" spans="1:15">
      <c r="A768" s="211">
        <v>765</v>
      </c>
      <c r="B768" s="29" t="s">
        <v>45</v>
      </c>
      <c r="C768" s="29" t="s">
        <v>46</v>
      </c>
      <c r="D768" s="29" t="s">
        <v>2647</v>
      </c>
      <c r="E768" s="34">
        <v>311933082</v>
      </c>
      <c r="F768" s="29">
        <v>3092246</v>
      </c>
      <c r="G768" s="35">
        <v>45743</v>
      </c>
      <c r="H768" s="36">
        <v>2622000</v>
      </c>
      <c r="I768" s="29" t="s">
        <v>49</v>
      </c>
      <c r="J768" s="36">
        <v>2622000</v>
      </c>
      <c r="K768" s="85" t="s">
        <v>2648</v>
      </c>
      <c r="L768" s="85" t="s">
        <v>50</v>
      </c>
      <c r="M768" s="29" t="s">
        <v>51</v>
      </c>
      <c r="N768" s="29" t="s">
        <v>2649</v>
      </c>
      <c r="O768" s="61" t="s">
        <v>53</v>
      </c>
    </row>
    <row r="769" spans="1:15">
      <c r="A769" s="211">
        <v>766</v>
      </c>
      <c r="B769" s="29" t="s">
        <v>45</v>
      </c>
      <c r="C769" s="29" t="s">
        <v>46</v>
      </c>
      <c r="D769" s="29" t="s">
        <v>2647</v>
      </c>
      <c r="E769" s="34">
        <v>311933082</v>
      </c>
      <c r="F769" s="29">
        <v>3095798</v>
      </c>
      <c r="G769" s="35">
        <v>45744</v>
      </c>
      <c r="H769" s="36">
        <v>822000</v>
      </c>
      <c r="I769" s="29" t="s">
        <v>49</v>
      </c>
      <c r="J769" s="36">
        <v>822000</v>
      </c>
      <c r="K769" s="85" t="s">
        <v>2650</v>
      </c>
      <c r="L769" s="213" t="s">
        <v>327</v>
      </c>
      <c r="M769" s="29" t="s">
        <v>51</v>
      </c>
      <c r="N769" s="29" t="s">
        <v>2651</v>
      </c>
      <c r="O769" s="61" t="s">
        <v>53</v>
      </c>
    </row>
    <row r="770" spans="1:15">
      <c r="A770" s="211">
        <v>767</v>
      </c>
      <c r="B770" s="29" t="s">
        <v>45</v>
      </c>
      <c r="C770" s="29" t="s">
        <v>46</v>
      </c>
      <c r="D770" s="29" t="s">
        <v>2652</v>
      </c>
      <c r="E770" s="34" t="s">
        <v>2653</v>
      </c>
      <c r="F770" s="29">
        <v>3068412</v>
      </c>
      <c r="G770" s="35">
        <v>45734</v>
      </c>
      <c r="H770" s="36">
        <v>79770200</v>
      </c>
      <c r="I770" s="29" t="s">
        <v>49</v>
      </c>
      <c r="J770" s="36">
        <v>79770200</v>
      </c>
      <c r="K770" s="85" t="s">
        <v>2654</v>
      </c>
      <c r="L770" s="85" t="s">
        <v>50</v>
      </c>
      <c r="M770" s="29" t="s">
        <v>51</v>
      </c>
      <c r="N770" s="29" t="s">
        <v>2655</v>
      </c>
      <c r="O770" s="61" t="s">
        <v>53</v>
      </c>
    </row>
    <row r="771" spans="1:15">
      <c r="A771" s="211">
        <v>768</v>
      </c>
      <c r="B771" s="29" t="s">
        <v>45</v>
      </c>
      <c r="C771" s="29" t="s">
        <v>46</v>
      </c>
      <c r="D771" s="29" t="s">
        <v>2656</v>
      </c>
      <c r="E771" s="29">
        <v>304990998</v>
      </c>
      <c r="F771" s="29">
        <v>3077842</v>
      </c>
      <c r="G771" s="35">
        <v>45736</v>
      </c>
      <c r="H771" s="36">
        <v>3000000</v>
      </c>
      <c r="I771" s="29" t="s">
        <v>49</v>
      </c>
      <c r="J771" s="36">
        <v>3000000</v>
      </c>
      <c r="K771" s="85" t="s">
        <v>2657</v>
      </c>
      <c r="L771" s="213" t="s">
        <v>327</v>
      </c>
      <c r="M771" s="29" t="s">
        <v>51</v>
      </c>
      <c r="N771" s="86" t="s">
        <v>2658</v>
      </c>
      <c r="O771" s="61" t="s">
        <v>53</v>
      </c>
    </row>
    <row r="772" spans="1:15">
      <c r="A772" s="211">
        <v>769</v>
      </c>
      <c r="B772" s="29" t="s">
        <v>45</v>
      </c>
      <c r="C772" s="29" t="s">
        <v>46</v>
      </c>
      <c r="D772" s="29" t="s">
        <v>2656</v>
      </c>
      <c r="E772" s="29">
        <v>304990998</v>
      </c>
      <c r="F772" s="29">
        <v>3077841</v>
      </c>
      <c r="G772" s="35">
        <v>45736</v>
      </c>
      <c r="H772" s="36">
        <v>3000000</v>
      </c>
      <c r="I772" s="29" t="s">
        <v>49</v>
      </c>
      <c r="J772" s="36">
        <v>3000000</v>
      </c>
      <c r="K772" s="85" t="s">
        <v>2657</v>
      </c>
      <c r="L772" s="213" t="s">
        <v>327</v>
      </c>
      <c r="M772" s="29" t="s">
        <v>51</v>
      </c>
      <c r="N772" s="86" t="s">
        <v>2659</v>
      </c>
      <c r="O772" s="61" t="s">
        <v>53</v>
      </c>
    </row>
    <row r="773" spans="1:15">
      <c r="A773" s="211">
        <v>770</v>
      </c>
      <c r="B773" s="29" t="s">
        <v>45</v>
      </c>
      <c r="C773" s="29" t="s">
        <v>46</v>
      </c>
      <c r="D773" s="29" t="s">
        <v>2656</v>
      </c>
      <c r="E773" s="29">
        <v>304990998</v>
      </c>
      <c r="F773" s="29">
        <v>3077840</v>
      </c>
      <c r="G773" s="35">
        <v>45736</v>
      </c>
      <c r="H773" s="36">
        <v>4500000</v>
      </c>
      <c r="I773" s="29" t="s">
        <v>49</v>
      </c>
      <c r="J773" s="36">
        <v>4500000</v>
      </c>
      <c r="K773" s="85" t="s">
        <v>2657</v>
      </c>
      <c r="L773" s="213" t="s">
        <v>327</v>
      </c>
      <c r="M773" s="29" t="s">
        <v>51</v>
      </c>
      <c r="N773" s="86" t="s">
        <v>2660</v>
      </c>
      <c r="O773" s="61" t="s">
        <v>53</v>
      </c>
    </row>
    <row r="774" spans="1:15">
      <c r="A774" s="211">
        <v>771</v>
      </c>
      <c r="B774" s="29" t="s">
        <v>45</v>
      </c>
      <c r="C774" s="29" t="s">
        <v>46</v>
      </c>
      <c r="D774" s="29" t="s">
        <v>2661</v>
      </c>
      <c r="E774" s="29" t="s">
        <v>2662</v>
      </c>
      <c r="F774" s="29">
        <v>3078435</v>
      </c>
      <c r="G774" s="35">
        <v>45740</v>
      </c>
      <c r="H774" s="36">
        <v>275552</v>
      </c>
      <c r="I774" s="29" t="s">
        <v>49</v>
      </c>
      <c r="J774" s="36">
        <v>275552</v>
      </c>
      <c r="K774" s="85" t="s">
        <v>2663</v>
      </c>
      <c r="L774" s="213" t="s">
        <v>327</v>
      </c>
      <c r="M774" s="29" t="s">
        <v>51</v>
      </c>
      <c r="N774" s="86" t="s">
        <v>2664</v>
      </c>
      <c r="O774" s="61" t="s">
        <v>53</v>
      </c>
    </row>
    <row r="775" spans="1:15">
      <c r="A775" s="211">
        <v>772</v>
      </c>
      <c r="B775" s="29" t="s">
        <v>45</v>
      </c>
      <c r="C775" s="29" t="s">
        <v>46</v>
      </c>
      <c r="D775" s="29" t="s">
        <v>2647</v>
      </c>
      <c r="E775" s="29">
        <v>311933082</v>
      </c>
      <c r="F775" s="29">
        <v>3078440</v>
      </c>
      <c r="G775" s="35">
        <v>45740</v>
      </c>
      <c r="H775" s="36">
        <v>195930</v>
      </c>
      <c r="I775" s="29" t="s">
        <v>49</v>
      </c>
      <c r="J775" s="36">
        <v>195930</v>
      </c>
      <c r="K775" s="85" t="s">
        <v>2665</v>
      </c>
      <c r="L775" s="213" t="s">
        <v>327</v>
      </c>
      <c r="M775" s="29" t="s">
        <v>51</v>
      </c>
      <c r="N775" s="86" t="s">
        <v>2666</v>
      </c>
      <c r="O775" s="61" t="s">
        <v>53</v>
      </c>
    </row>
    <row r="776" spans="1:15">
      <c r="A776" s="211">
        <v>773</v>
      </c>
      <c r="B776" s="29" t="s">
        <v>45</v>
      </c>
      <c r="C776" s="29" t="s">
        <v>46</v>
      </c>
      <c r="D776" s="29" t="s">
        <v>111</v>
      </c>
      <c r="E776" s="29">
        <v>307397600</v>
      </c>
      <c r="F776" s="29">
        <v>3078401</v>
      </c>
      <c r="G776" s="35">
        <v>45740</v>
      </c>
      <c r="H776" s="36">
        <v>1111110</v>
      </c>
      <c r="I776" s="29" t="s">
        <v>49</v>
      </c>
      <c r="J776" s="36">
        <v>1111110</v>
      </c>
      <c r="K776" s="85" t="s">
        <v>2667</v>
      </c>
      <c r="L776" s="213" t="s">
        <v>327</v>
      </c>
      <c r="M776" s="29" t="s">
        <v>51</v>
      </c>
      <c r="N776" s="86" t="s">
        <v>2668</v>
      </c>
      <c r="O776" s="61" t="s">
        <v>53</v>
      </c>
    </row>
    <row r="777" spans="1:15">
      <c r="A777" s="211">
        <v>774</v>
      </c>
      <c r="B777" s="29" t="s">
        <v>45</v>
      </c>
      <c r="C777" s="29" t="s">
        <v>46</v>
      </c>
      <c r="D777" s="29" t="s">
        <v>2669</v>
      </c>
      <c r="E777" s="29" t="s">
        <v>2670</v>
      </c>
      <c r="F777" s="29">
        <v>20</v>
      </c>
      <c r="G777" s="35">
        <v>45717</v>
      </c>
      <c r="H777" s="36">
        <v>12000000</v>
      </c>
      <c r="I777" s="29" t="s">
        <v>49</v>
      </c>
      <c r="J777" s="36">
        <v>0</v>
      </c>
      <c r="K777" s="85" t="s">
        <v>2671</v>
      </c>
      <c r="L777" s="213" t="s">
        <v>609</v>
      </c>
      <c r="M777" s="29" t="s">
        <v>51</v>
      </c>
      <c r="N777" s="86" t="s">
        <v>2672</v>
      </c>
      <c r="O777" s="213" t="s">
        <v>610</v>
      </c>
    </row>
    <row r="778" spans="1:15">
      <c r="A778" s="211">
        <v>775</v>
      </c>
      <c r="B778" s="29" t="s">
        <v>45</v>
      </c>
      <c r="C778" s="29" t="s">
        <v>46</v>
      </c>
      <c r="D778" s="29" t="s">
        <v>2673</v>
      </c>
      <c r="E778" s="29" t="s">
        <v>2674</v>
      </c>
      <c r="F778" s="29">
        <v>18</v>
      </c>
      <c r="G778" s="35">
        <v>45717</v>
      </c>
      <c r="H778" s="36">
        <v>72000000</v>
      </c>
      <c r="I778" s="29" t="s">
        <v>49</v>
      </c>
      <c r="J778" s="36">
        <v>0</v>
      </c>
      <c r="K778" s="85" t="s">
        <v>2675</v>
      </c>
      <c r="L778" s="213" t="s">
        <v>609</v>
      </c>
      <c r="M778" s="29" t="s">
        <v>51</v>
      </c>
      <c r="N778" s="86" t="s">
        <v>2676</v>
      </c>
      <c r="O778" s="213" t="s">
        <v>610</v>
      </c>
    </row>
    <row r="779" spans="1:15">
      <c r="A779" s="211">
        <v>776</v>
      </c>
      <c r="B779" s="29" t="s">
        <v>45</v>
      </c>
      <c r="C779" s="29" t="s">
        <v>46</v>
      </c>
      <c r="D779" s="29" t="s">
        <v>2677</v>
      </c>
      <c r="E779" s="29" t="s">
        <v>2678</v>
      </c>
      <c r="F779" s="29">
        <v>5</v>
      </c>
      <c r="G779" s="35">
        <v>45717</v>
      </c>
      <c r="H779" s="36">
        <v>14400000</v>
      </c>
      <c r="I779" s="29" t="s">
        <v>49</v>
      </c>
      <c r="J779" s="36">
        <v>0</v>
      </c>
      <c r="K779" s="85" t="s">
        <v>2679</v>
      </c>
      <c r="L779" s="213" t="s">
        <v>609</v>
      </c>
      <c r="M779" s="29" t="s">
        <v>51</v>
      </c>
      <c r="N779" s="86" t="s">
        <v>2680</v>
      </c>
      <c r="O779" s="213" t="s">
        <v>610</v>
      </c>
    </row>
    <row r="780" spans="1:15">
      <c r="A780" s="211">
        <v>777</v>
      </c>
      <c r="B780" s="29" t="s">
        <v>45</v>
      </c>
      <c r="C780" s="29" t="s">
        <v>46</v>
      </c>
      <c r="D780" s="29" t="s">
        <v>2681</v>
      </c>
      <c r="E780" s="29" t="s">
        <v>2682</v>
      </c>
      <c r="F780" s="29">
        <v>19</v>
      </c>
      <c r="G780" s="35">
        <v>45717</v>
      </c>
      <c r="H780" s="36">
        <v>12000000</v>
      </c>
      <c r="I780" s="29" t="s">
        <v>49</v>
      </c>
      <c r="J780" s="36">
        <v>0</v>
      </c>
      <c r="K780" s="85" t="s">
        <v>2683</v>
      </c>
      <c r="L780" s="213" t="s">
        <v>609</v>
      </c>
      <c r="M780" s="29" t="s">
        <v>51</v>
      </c>
      <c r="N780" s="86" t="s">
        <v>2672</v>
      </c>
      <c r="O780" s="213" t="s">
        <v>610</v>
      </c>
    </row>
    <row r="781" spans="1:15">
      <c r="A781" s="211">
        <v>778</v>
      </c>
      <c r="B781" s="29" t="s">
        <v>45</v>
      </c>
      <c r="C781" s="29" t="s">
        <v>46</v>
      </c>
      <c r="D781" s="29" t="s">
        <v>2684</v>
      </c>
      <c r="E781" s="29" t="s">
        <v>2685</v>
      </c>
      <c r="F781" s="29" t="s">
        <v>2686</v>
      </c>
      <c r="G781" s="35">
        <v>45741</v>
      </c>
      <c r="H781" s="36">
        <v>5000000</v>
      </c>
      <c r="I781" s="29" t="s">
        <v>49</v>
      </c>
      <c r="J781" s="36">
        <v>0</v>
      </c>
      <c r="K781" s="85" t="s">
        <v>2687</v>
      </c>
      <c r="L781" s="213" t="s">
        <v>609</v>
      </c>
      <c r="M781" s="29" t="s">
        <v>51</v>
      </c>
      <c r="N781" s="86" t="s">
        <v>2688</v>
      </c>
      <c r="O781" s="213" t="s">
        <v>610</v>
      </c>
    </row>
    <row r="782" spans="1:15">
      <c r="A782" s="211">
        <v>779</v>
      </c>
      <c r="B782" s="29" t="s">
        <v>45</v>
      </c>
      <c r="C782" s="29" t="s">
        <v>46</v>
      </c>
      <c r="D782" s="29" t="s">
        <v>1763</v>
      </c>
      <c r="E782" s="29">
        <v>200244767</v>
      </c>
      <c r="F782" s="85" t="s">
        <v>2689</v>
      </c>
      <c r="G782" s="35">
        <v>45703</v>
      </c>
      <c r="H782" s="36">
        <v>96932000</v>
      </c>
      <c r="I782" s="29" t="s">
        <v>49</v>
      </c>
      <c r="J782" s="36">
        <v>96932000</v>
      </c>
      <c r="K782" s="85" t="s">
        <v>2690</v>
      </c>
      <c r="L782" s="213" t="s">
        <v>1012</v>
      </c>
      <c r="M782" s="29" t="s">
        <v>51</v>
      </c>
      <c r="N782" s="29" t="s">
        <v>2691</v>
      </c>
      <c r="O782" s="61" t="s">
        <v>53</v>
      </c>
    </row>
    <row r="783" spans="1:15">
      <c r="A783" s="211">
        <v>780</v>
      </c>
      <c r="B783" s="29" t="s">
        <v>45</v>
      </c>
      <c r="C783" s="29" t="s">
        <v>46</v>
      </c>
      <c r="D783" s="29" t="s">
        <v>2692</v>
      </c>
      <c r="E783" s="29">
        <v>302971760</v>
      </c>
      <c r="F783" s="29">
        <v>3017787</v>
      </c>
      <c r="G783" s="35">
        <v>45716</v>
      </c>
      <c r="H783" s="36">
        <v>3650000</v>
      </c>
      <c r="I783" s="29" t="s">
        <v>49</v>
      </c>
      <c r="J783" s="36">
        <v>3650000</v>
      </c>
      <c r="K783" s="85" t="s">
        <v>2693</v>
      </c>
      <c r="L783" s="85" t="s">
        <v>50</v>
      </c>
      <c r="M783" s="29" t="s">
        <v>51</v>
      </c>
      <c r="N783" s="2" t="s">
        <v>2694</v>
      </c>
      <c r="O783" s="61" t="s">
        <v>53</v>
      </c>
    </row>
    <row r="784" spans="1:15">
      <c r="A784" s="211">
        <v>781</v>
      </c>
      <c r="B784" s="29" t="s">
        <v>45</v>
      </c>
      <c r="C784" s="29" t="s">
        <v>46</v>
      </c>
      <c r="D784" s="29" t="s">
        <v>2695</v>
      </c>
      <c r="E784" s="29">
        <v>304909478</v>
      </c>
      <c r="F784" s="29" t="s">
        <v>2696</v>
      </c>
      <c r="G784" s="35">
        <v>45702</v>
      </c>
      <c r="H784" s="36">
        <v>323996.96000000002</v>
      </c>
      <c r="I784" s="29" t="s">
        <v>49</v>
      </c>
      <c r="J784" s="36">
        <v>323996.96000000002</v>
      </c>
      <c r="K784" s="85" t="s">
        <v>2697</v>
      </c>
      <c r="L784" s="213" t="s">
        <v>1012</v>
      </c>
      <c r="M784" s="29" t="s">
        <v>51</v>
      </c>
      <c r="N784" s="29" t="s">
        <v>2698</v>
      </c>
      <c r="O784" s="61" t="s">
        <v>53</v>
      </c>
    </row>
    <row r="785" spans="1:15">
      <c r="A785" s="211">
        <v>782</v>
      </c>
      <c r="B785" s="29" t="s">
        <v>45</v>
      </c>
      <c r="C785" s="29" t="s">
        <v>46</v>
      </c>
      <c r="D785" s="29" t="s">
        <v>2699</v>
      </c>
      <c r="E785" s="34" t="s">
        <v>2700</v>
      </c>
      <c r="F785" s="29" t="s">
        <v>2701</v>
      </c>
      <c r="G785" s="35">
        <v>45707</v>
      </c>
      <c r="H785" s="36">
        <v>1800000</v>
      </c>
      <c r="I785" s="29" t="s">
        <v>49</v>
      </c>
      <c r="J785" s="36">
        <v>1800000</v>
      </c>
      <c r="K785" s="85" t="s">
        <v>2702</v>
      </c>
      <c r="L785" s="213" t="s">
        <v>609</v>
      </c>
      <c r="M785" s="29" t="s">
        <v>51</v>
      </c>
      <c r="N785" s="29" t="s">
        <v>2703</v>
      </c>
      <c r="O785" s="213" t="s">
        <v>610</v>
      </c>
    </row>
    <row r="786" spans="1:15">
      <c r="A786" s="211">
        <v>783</v>
      </c>
      <c r="B786" s="29" t="s">
        <v>45</v>
      </c>
      <c r="C786" s="29" t="s">
        <v>46</v>
      </c>
      <c r="D786" s="29" t="s">
        <v>2699</v>
      </c>
      <c r="E786" s="34" t="s">
        <v>2700</v>
      </c>
      <c r="F786" s="29" t="s">
        <v>2704</v>
      </c>
      <c r="G786" s="35">
        <v>45707</v>
      </c>
      <c r="H786" s="36">
        <v>1800000</v>
      </c>
      <c r="I786" s="29" t="s">
        <v>49</v>
      </c>
      <c r="J786" s="36">
        <v>1800000</v>
      </c>
      <c r="K786" s="85" t="s">
        <v>2705</v>
      </c>
      <c r="L786" s="213" t="s">
        <v>609</v>
      </c>
      <c r="M786" s="29" t="s">
        <v>51</v>
      </c>
      <c r="N786" s="29" t="s">
        <v>2706</v>
      </c>
      <c r="O786" s="213" t="s">
        <v>610</v>
      </c>
    </row>
    <row r="787" spans="1:15">
      <c r="A787" s="211">
        <v>784</v>
      </c>
      <c r="B787" s="29" t="s">
        <v>45</v>
      </c>
      <c r="C787" s="29" t="s">
        <v>46</v>
      </c>
      <c r="D787" s="29" t="s">
        <v>2699</v>
      </c>
      <c r="E787" s="34" t="s">
        <v>2700</v>
      </c>
      <c r="F787" s="29" t="s">
        <v>2707</v>
      </c>
      <c r="G787" s="35">
        <v>45707</v>
      </c>
      <c r="H787" s="36">
        <v>1800000</v>
      </c>
      <c r="I787" s="29" t="s">
        <v>49</v>
      </c>
      <c r="J787" s="36">
        <v>1800000</v>
      </c>
      <c r="K787" s="85" t="s">
        <v>2708</v>
      </c>
      <c r="L787" s="213" t="s">
        <v>609</v>
      </c>
      <c r="M787" s="29" t="s">
        <v>51</v>
      </c>
      <c r="N787" s="29" t="s">
        <v>2709</v>
      </c>
      <c r="O787" s="213" t="s">
        <v>610</v>
      </c>
    </row>
    <row r="788" spans="1:15">
      <c r="A788" s="211">
        <v>785</v>
      </c>
      <c r="B788" s="29" t="s">
        <v>45</v>
      </c>
      <c r="C788" s="29" t="s">
        <v>46</v>
      </c>
      <c r="D788" s="29" t="s">
        <v>2710</v>
      </c>
      <c r="E788" s="34" t="s">
        <v>2711</v>
      </c>
      <c r="F788" s="29">
        <v>103</v>
      </c>
      <c r="G788" s="35">
        <v>45712</v>
      </c>
      <c r="H788" s="36">
        <v>6200400</v>
      </c>
      <c r="I788" s="29" t="s">
        <v>49</v>
      </c>
      <c r="J788" s="36">
        <v>6200400</v>
      </c>
      <c r="K788" s="85" t="s">
        <v>2712</v>
      </c>
      <c r="L788" s="213" t="s">
        <v>609</v>
      </c>
      <c r="M788" s="29" t="s">
        <v>51</v>
      </c>
      <c r="N788" s="29" t="s">
        <v>2713</v>
      </c>
      <c r="O788" s="213" t="s">
        <v>610</v>
      </c>
    </row>
    <row r="789" spans="1:15">
      <c r="A789" s="211">
        <v>786</v>
      </c>
      <c r="B789" s="29" t="s">
        <v>45</v>
      </c>
      <c r="C789" s="29" t="s">
        <v>46</v>
      </c>
      <c r="D789" s="29" t="s">
        <v>2714</v>
      </c>
      <c r="E789" s="34" t="s">
        <v>2715</v>
      </c>
      <c r="F789" s="29">
        <v>2</v>
      </c>
      <c r="G789" s="35">
        <v>45714</v>
      </c>
      <c r="H789" s="36">
        <v>240000</v>
      </c>
      <c r="I789" s="29" t="s">
        <v>49</v>
      </c>
      <c r="J789" s="36">
        <v>240000</v>
      </c>
      <c r="K789" s="85" t="s">
        <v>2716</v>
      </c>
      <c r="L789" s="213" t="s">
        <v>609</v>
      </c>
      <c r="M789" s="29" t="s">
        <v>51</v>
      </c>
      <c r="N789" s="29" t="s">
        <v>2717</v>
      </c>
      <c r="O789" s="213" t="s">
        <v>610</v>
      </c>
    </row>
    <row r="790" spans="1:15">
      <c r="A790" s="211">
        <v>787</v>
      </c>
      <c r="B790" s="29" t="s">
        <v>45</v>
      </c>
      <c r="C790" s="29" t="s">
        <v>46</v>
      </c>
      <c r="D790" s="29" t="s">
        <v>2647</v>
      </c>
      <c r="E790" s="29">
        <v>311933082</v>
      </c>
      <c r="F790" s="29">
        <v>3020674</v>
      </c>
      <c r="G790" s="35">
        <v>45716</v>
      </c>
      <c r="H790" s="36">
        <v>3483000</v>
      </c>
      <c r="I790" s="29" t="s">
        <v>49</v>
      </c>
      <c r="J790" s="36">
        <v>3483000</v>
      </c>
      <c r="K790" s="85" t="s">
        <v>2718</v>
      </c>
      <c r="L790" s="213" t="s">
        <v>327</v>
      </c>
      <c r="M790" s="29" t="s">
        <v>51</v>
      </c>
      <c r="N790" s="86" t="s">
        <v>2719</v>
      </c>
      <c r="O790" s="61" t="s">
        <v>53</v>
      </c>
    </row>
    <row r="791" spans="1:15">
      <c r="A791" s="211">
        <v>788</v>
      </c>
      <c r="B791" s="29" t="s">
        <v>45</v>
      </c>
      <c r="C791" s="29" t="s">
        <v>46</v>
      </c>
      <c r="D791" s="29" t="s">
        <v>2620</v>
      </c>
      <c r="E791" s="29">
        <v>205801505</v>
      </c>
      <c r="F791" s="29">
        <v>3005622</v>
      </c>
      <c r="G791" s="35">
        <v>45711</v>
      </c>
      <c r="H791" s="36">
        <v>906200</v>
      </c>
      <c r="I791" s="29" t="s">
        <v>49</v>
      </c>
      <c r="J791" s="36">
        <v>906200</v>
      </c>
      <c r="K791" s="85" t="s">
        <v>2720</v>
      </c>
      <c r="L791" s="85" t="s">
        <v>50</v>
      </c>
      <c r="M791" s="29" t="s">
        <v>51</v>
      </c>
      <c r="N791" s="2" t="s">
        <v>2622</v>
      </c>
      <c r="O791" s="61" t="s">
        <v>53</v>
      </c>
    </row>
    <row r="792" spans="1:15">
      <c r="A792" s="211">
        <v>789</v>
      </c>
      <c r="B792" s="29" t="s">
        <v>45</v>
      </c>
      <c r="C792" s="29" t="s">
        <v>46</v>
      </c>
      <c r="D792" s="29" t="s">
        <v>2620</v>
      </c>
      <c r="E792" s="29">
        <v>205801505</v>
      </c>
      <c r="F792" s="29">
        <v>3005625</v>
      </c>
      <c r="G792" s="35">
        <v>45711</v>
      </c>
      <c r="H792" s="36">
        <v>173600</v>
      </c>
      <c r="I792" s="29" t="s">
        <v>49</v>
      </c>
      <c r="J792" s="36">
        <v>173600</v>
      </c>
      <c r="K792" s="85" t="s">
        <v>2721</v>
      </c>
      <c r="L792" s="85" t="s">
        <v>50</v>
      </c>
      <c r="M792" s="29" t="s">
        <v>51</v>
      </c>
      <c r="N792" s="2" t="s">
        <v>2624</v>
      </c>
      <c r="O792" s="61" t="s">
        <v>53</v>
      </c>
    </row>
    <row r="793" spans="1:15">
      <c r="A793" s="211">
        <v>790</v>
      </c>
      <c r="B793" s="29" t="s">
        <v>45</v>
      </c>
      <c r="C793" s="29" t="s">
        <v>46</v>
      </c>
      <c r="D793" s="29" t="s">
        <v>2620</v>
      </c>
      <c r="E793" s="29">
        <v>205801505</v>
      </c>
      <c r="F793" s="29">
        <v>3005629</v>
      </c>
      <c r="G793" s="35">
        <v>45711</v>
      </c>
      <c r="H793" s="36">
        <v>173600</v>
      </c>
      <c r="I793" s="29" t="s">
        <v>49</v>
      </c>
      <c r="J793" s="36">
        <v>173600</v>
      </c>
      <c r="K793" s="85" t="s">
        <v>2722</v>
      </c>
      <c r="L793" s="85" t="s">
        <v>50</v>
      </c>
      <c r="M793" s="29" t="s">
        <v>51</v>
      </c>
      <c r="N793" s="2" t="s">
        <v>2626</v>
      </c>
      <c r="O793" s="61" t="s">
        <v>53</v>
      </c>
    </row>
    <row r="794" spans="1:15">
      <c r="A794" s="211">
        <v>791</v>
      </c>
      <c r="B794" s="29" t="s">
        <v>45</v>
      </c>
      <c r="C794" s="29" t="s">
        <v>46</v>
      </c>
      <c r="D794" s="29" t="s">
        <v>2620</v>
      </c>
      <c r="E794" s="29">
        <v>205801505</v>
      </c>
      <c r="F794" s="29">
        <v>3005631</v>
      </c>
      <c r="G794" s="35">
        <v>45711</v>
      </c>
      <c r="H794" s="36">
        <v>173600</v>
      </c>
      <c r="I794" s="29" t="s">
        <v>49</v>
      </c>
      <c r="J794" s="36">
        <v>173600</v>
      </c>
      <c r="K794" s="85" t="s">
        <v>2723</v>
      </c>
      <c r="L794" s="85" t="s">
        <v>50</v>
      </c>
      <c r="M794" s="29" t="s">
        <v>51</v>
      </c>
      <c r="N794" s="2" t="s">
        <v>2628</v>
      </c>
      <c r="O794" s="61" t="s">
        <v>53</v>
      </c>
    </row>
    <row r="795" spans="1:15">
      <c r="A795" s="211">
        <v>792</v>
      </c>
      <c r="B795" s="29" t="s">
        <v>45</v>
      </c>
      <c r="C795" s="29" t="s">
        <v>46</v>
      </c>
      <c r="D795" s="29" t="s">
        <v>2629</v>
      </c>
      <c r="E795" s="29">
        <v>305802073</v>
      </c>
      <c r="F795" s="29">
        <v>3005441</v>
      </c>
      <c r="G795" s="35">
        <v>45711</v>
      </c>
      <c r="H795" s="36">
        <v>486000</v>
      </c>
      <c r="I795" s="29" t="s">
        <v>49</v>
      </c>
      <c r="J795" s="36">
        <v>486000</v>
      </c>
      <c r="K795" s="85" t="s">
        <v>2724</v>
      </c>
      <c r="L795" s="85" t="s">
        <v>50</v>
      </c>
      <c r="M795" s="29" t="s">
        <v>51</v>
      </c>
      <c r="N795" s="86" t="s">
        <v>2631</v>
      </c>
      <c r="O795" s="61" t="s">
        <v>53</v>
      </c>
    </row>
    <row r="796" spans="1:15">
      <c r="A796" s="211">
        <v>793</v>
      </c>
      <c r="B796" s="29" t="s">
        <v>45</v>
      </c>
      <c r="C796" s="29" t="s">
        <v>46</v>
      </c>
      <c r="D796" s="29" t="s">
        <v>2629</v>
      </c>
      <c r="E796" s="29">
        <v>305802073</v>
      </c>
      <c r="F796" s="29">
        <v>3005434</v>
      </c>
      <c r="G796" s="35">
        <v>45711</v>
      </c>
      <c r="H796" s="36">
        <v>160000</v>
      </c>
      <c r="I796" s="29" t="s">
        <v>49</v>
      </c>
      <c r="J796" s="36">
        <v>160000</v>
      </c>
      <c r="K796" s="85" t="s">
        <v>2725</v>
      </c>
      <c r="L796" s="85" t="s">
        <v>50</v>
      </c>
      <c r="M796" s="29" t="s">
        <v>51</v>
      </c>
      <c r="N796" s="86" t="s">
        <v>2633</v>
      </c>
      <c r="O796" s="61" t="s">
        <v>53</v>
      </c>
    </row>
    <row r="797" spans="1:15">
      <c r="A797" s="211">
        <v>794</v>
      </c>
      <c r="B797" s="29" t="s">
        <v>45</v>
      </c>
      <c r="C797" s="29" t="s">
        <v>46</v>
      </c>
      <c r="D797" s="29" t="s">
        <v>2629</v>
      </c>
      <c r="E797" s="29">
        <v>305802073</v>
      </c>
      <c r="F797" s="29">
        <v>3005435</v>
      </c>
      <c r="G797" s="35">
        <v>45711</v>
      </c>
      <c r="H797" s="36">
        <v>160000</v>
      </c>
      <c r="I797" s="29" t="s">
        <v>49</v>
      </c>
      <c r="J797" s="36">
        <v>160000</v>
      </c>
      <c r="K797" s="85" t="s">
        <v>2726</v>
      </c>
      <c r="L797" s="85" t="s">
        <v>50</v>
      </c>
      <c r="M797" s="29" t="s">
        <v>51</v>
      </c>
      <c r="N797" s="86" t="s">
        <v>2635</v>
      </c>
      <c r="O797" s="61" t="s">
        <v>53</v>
      </c>
    </row>
    <row r="798" spans="1:15">
      <c r="A798" s="211">
        <v>795</v>
      </c>
      <c r="B798" s="29" t="s">
        <v>45</v>
      </c>
      <c r="C798" s="29" t="s">
        <v>46</v>
      </c>
      <c r="D798" s="29" t="s">
        <v>2629</v>
      </c>
      <c r="E798" s="29">
        <v>305802073</v>
      </c>
      <c r="F798" s="29">
        <v>3005436</v>
      </c>
      <c r="G798" s="35">
        <v>45711</v>
      </c>
      <c r="H798" s="36">
        <v>160000</v>
      </c>
      <c r="I798" s="29" t="s">
        <v>49</v>
      </c>
      <c r="J798" s="36">
        <v>160000</v>
      </c>
      <c r="K798" s="85" t="s">
        <v>2727</v>
      </c>
      <c r="L798" s="85" t="s">
        <v>50</v>
      </c>
      <c r="M798" s="29" t="s">
        <v>51</v>
      </c>
      <c r="N798" s="86" t="s">
        <v>2637</v>
      </c>
      <c r="O798" s="61" t="s">
        <v>53</v>
      </c>
    </row>
    <row r="799" spans="1:15">
      <c r="A799" s="211">
        <v>796</v>
      </c>
      <c r="B799" s="29" t="s">
        <v>45</v>
      </c>
      <c r="C799" s="29" t="s">
        <v>46</v>
      </c>
      <c r="D799" s="29" t="s">
        <v>2638</v>
      </c>
      <c r="E799" s="29">
        <v>302152442</v>
      </c>
      <c r="F799" s="29">
        <v>3005432</v>
      </c>
      <c r="G799" s="35">
        <v>45711</v>
      </c>
      <c r="H799" s="36">
        <v>486000</v>
      </c>
      <c r="I799" s="29" t="s">
        <v>49</v>
      </c>
      <c r="J799" s="36">
        <v>486000</v>
      </c>
      <c r="K799" s="85" t="s">
        <v>2728</v>
      </c>
      <c r="L799" s="85" t="s">
        <v>50</v>
      </c>
      <c r="M799" s="29" t="s">
        <v>51</v>
      </c>
      <c r="N799" s="86" t="s">
        <v>2640</v>
      </c>
      <c r="O799" s="61" t="s">
        <v>53</v>
      </c>
    </row>
    <row r="800" spans="1:15">
      <c r="A800" s="211">
        <v>797</v>
      </c>
      <c r="B800" s="29" t="s">
        <v>45</v>
      </c>
      <c r="C800" s="29" t="s">
        <v>46</v>
      </c>
      <c r="D800" s="29" t="s">
        <v>2638</v>
      </c>
      <c r="E800" s="29">
        <v>302152442</v>
      </c>
      <c r="F800" s="29">
        <v>3005544</v>
      </c>
      <c r="G800" s="35">
        <v>45711</v>
      </c>
      <c r="H800" s="36">
        <v>160000</v>
      </c>
      <c r="I800" s="29" t="s">
        <v>49</v>
      </c>
      <c r="J800" s="36">
        <v>160000</v>
      </c>
      <c r="K800" s="85" t="s">
        <v>2729</v>
      </c>
      <c r="L800" s="85" t="s">
        <v>50</v>
      </c>
      <c r="M800" s="29" t="s">
        <v>51</v>
      </c>
      <c r="N800" s="86" t="s">
        <v>2642</v>
      </c>
      <c r="O800" s="61" t="s">
        <v>53</v>
      </c>
    </row>
    <row r="801" spans="1:15">
      <c r="A801" s="211">
        <v>798</v>
      </c>
      <c r="B801" s="29" t="s">
        <v>45</v>
      </c>
      <c r="C801" s="29" t="s">
        <v>46</v>
      </c>
      <c r="D801" s="29" t="s">
        <v>2638</v>
      </c>
      <c r="E801" s="29">
        <v>302152442</v>
      </c>
      <c r="F801" s="29">
        <v>3005541</v>
      </c>
      <c r="G801" s="35">
        <v>45711</v>
      </c>
      <c r="H801" s="36">
        <v>160000</v>
      </c>
      <c r="I801" s="29" t="s">
        <v>49</v>
      </c>
      <c r="J801" s="36">
        <v>160000</v>
      </c>
      <c r="K801" s="85" t="s">
        <v>2730</v>
      </c>
      <c r="L801" s="85" t="s">
        <v>50</v>
      </c>
      <c r="M801" s="29" t="s">
        <v>51</v>
      </c>
      <c r="N801" s="86" t="s">
        <v>2644</v>
      </c>
      <c r="O801" s="61" t="s">
        <v>53</v>
      </c>
    </row>
    <row r="802" spans="1:15">
      <c r="A802" s="211">
        <v>799</v>
      </c>
      <c r="B802" s="29" t="s">
        <v>45</v>
      </c>
      <c r="C802" s="29" t="s">
        <v>46</v>
      </c>
      <c r="D802" s="29" t="s">
        <v>2638</v>
      </c>
      <c r="E802" s="29">
        <v>302152442</v>
      </c>
      <c r="F802" s="29">
        <v>3005542</v>
      </c>
      <c r="G802" s="35">
        <v>45711</v>
      </c>
      <c r="H802" s="36">
        <v>160000</v>
      </c>
      <c r="I802" s="29" t="s">
        <v>49</v>
      </c>
      <c r="J802" s="36">
        <v>160000</v>
      </c>
      <c r="K802" s="85" t="s">
        <v>2731</v>
      </c>
      <c r="L802" s="85" t="s">
        <v>50</v>
      </c>
      <c r="M802" s="29" t="s">
        <v>51</v>
      </c>
      <c r="N802" s="86" t="s">
        <v>2646</v>
      </c>
      <c r="O802" s="61" t="s">
        <v>53</v>
      </c>
    </row>
    <row r="803" spans="1:15">
      <c r="A803" s="211">
        <v>800</v>
      </c>
      <c r="B803" s="29" t="s">
        <v>45</v>
      </c>
      <c r="C803" s="29" t="s">
        <v>46</v>
      </c>
      <c r="D803" s="29" t="s">
        <v>2732</v>
      </c>
      <c r="E803" s="29">
        <v>200408918</v>
      </c>
      <c r="F803" s="29">
        <v>2510002</v>
      </c>
      <c r="G803" s="35">
        <v>45658</v>
      </c>
      <c r="H803" s="36">
        <v>109718769.60000001</v>
      </c>
      <c r="I803" s="29" t="s">
        <v>49</v>
      </c>
      <c r="J803" s="36">
        <v>27429692.400000002</v>
      </c>
      <c r="K803" s="85" t="s">
        <v>2733</v>
      </c>
      <c r="L803" s="213" t="s">
        <v>1012</v>
      </c>
      <c r="M803" s="29" t="s">
        <v>51</v>
      </c>
      <c r="N803" s="29" t="s">
        <v>2734</v>
      </c>
      <c r="O803" s="61" t="s">
        <v>53</v>
      </c>
    </row>
    <row r="804" spans="1:15">
      <c r="A804" s="211">
        <v>801</v>
      </c>
      <c r="B804" s="29" t="s">
        <v>45</v>
      </c>
      <c r="C804" s="29" t="s">
        <v>46</v>
      </c>
      <c r="D804" s="29" t="s">
        <v>2732</v>
      </c>
      <c r="E804" s="29">
        <v>200408918</v>
      </c>
      <c r="F804" s="29">
        <v>2510003</v>
      </c>
      <c r="G804" s="35">
        <v>45658</v>
      </c>
      <c r="H804" s="36">
        <v>216294624</v>
      </c>
      <c r="I804" s="29" t="s">
        <v>49</v>
      </c>
      <c r="J804" s="36">
        <v>54073656</v>
      </c>
      <c r="K804" s="85" t="s">
        <v>2735</v>
      </c>
      <c r="L804" s="213" t="s">
        <v>1012</v>
      </c>
      <c r="M804" s="29" t="s">
        <v>51</v>
      </c>
      <c r="N804" s="29" t="s">
        <v>2736</v>
      </c>
      <c r="O804" s="61" t="s">
        <v>53</v>
      </c>
    </row>
    <row r="805" spans="1:15">
      <c r="A805" s="211">
        <v>802</v>
      </c>
      <c r="B805" s="29" t="s">
        <v>45</v>
      </c>
      <c r="C805" s="29" t="s">
        <v>46</v>
      </c>
      <c r="D805" s="29" t="s">
        <v>2732</v>
      </c>
      <c r="E805" s="29">
        <v>200408918</v>
      </c>
      <c r="F805" s="29">
        <v>2510012</v>
      </c>
      <c r="G805" s="35">
        <v>45658</v>
      </c>
      <c r="H805" s="36">
        <v>572485848</v>
      </c>
      <c r="I805" s="29" t="s">
        <v>49</v>
      </c>
      <c r="J805" s="36">
        <v>143121462</v>
      </c>
      <c r="K805" s="85" t="s">
        <v>2737</v>
      </c>
      <c r="L805" s="213" t="s">
        <v>1012</v>
      </c>
      <c r="M805" s="29" t="s">
        <v>51</v>
      </c>
      <c r="N805" s="29" t="s">
        <v>2738</v>
      </c>
      <c r="O805" s="61" t="s">
        <v>53</v>
      </c>
    </row>
    <row r="806" spans="1:15">
      <c r="A806" s="211">
        <v>803</v>
      </c>
      <c r="B806" s="29" t="s">
        <v>45</v>
      </c>
      <c r="C806" s="29" t="s">
        <v>46</v>
      </c>
      <c r="D806" s="29" t="s">
        <v>2732</v>
      </c>
      <c r="E806" s="29">
        <v>200408918</v>
      </c>
      <c r="F806" s="29">
        <v>2510005</v>
      </c>
      <c r="G806" s="35">
        <v>45658</v>
      </c>
      <c r="H806" s="36">
        <v>200845008</v>
      </c>
      <c r="I806" s="29" t="s">
        <v>49</v>
      </c>
      <c r="J806" s="36">
        <v>50211252</v>
      </c>
      <c r="K806" s="85" t="s">
        <v>2739</v>
      </c>
      <c r="L806" s="213" t="s">
        <v>1012</v>
      </c>
      <c r="M806" s="29" t="s">
        <v>51</v>
      </c>
      <c r="N806" s="29" t="s">
        <v>2740</v>
      </c>
      <c r="O806" s="61" t="s">
        <v>53</v>
      </c>
    </row>
    <row r="807" spans="1:15">
      <c r="A807" s="211">
        <v>804</v>
      </c>
      <c r="B807" s="29" t="s">
        <v>45</v>
      </c>
      <c r="C807" s="29" t="s">
        <v>46</v>
      </c>
      <c r="D807" s="29" t="s">
        <v>2732</v>
      </c>
      <c r="E807" s="29">
        <v>200408918</v>
      </c>
      <c r="F807" s="29">
        <v>2510009</v>
      </c>
      <c r="G807" s="35">
        <v>45658</v>
      </c>
      <c r="H807" s="36">
        <v>78793944</v>
      </c>
      <c r="I807" s="29" t="s">
        <v>49</v>
      </c>
      <c r="J807" s="36">
        <v>19698486</v>
      </c>
      <c r="K807" s="85" t="s">
        <v>2741</v>
      </c>
      <c r="L807" s="213" t="s">
        <v>1012</v>
      </c>
      <c r="M807" s="29" t="s">
        <v>51</v>
      </c>
      <c r="N807" s="29" t="s">
        <v>2742</v>
      </c>
      <c r="O807" s="61" t="s">
        <v>53</v>
      </c>
    </row>
    <row r="808" spans="1:15">
      <c r="A808" s="211">
        <v>805</v>
      </c>
      <c r="B808" s="29" t="s">
        <v>45</v>
      </c>
      <c r="C808" s="29" t="s">
        <v>46</v>
      </c>
      <c r="D808" s="29" t="s">
        <v>2732</v>
      </c>
      <c r="E808" s="29">
        <v>200408918</v>
      </c>
      <c r="F808" s="29">
        <v>2510011</v>
      </c>
      <c r="G808" s="35">
        <v>45658</v>
      </c>
      <c r="H808" s="36">
        <v>572485848</v>
      </c>
      <c r="I808" s="29" t="s">
        <v>49</v>
      </c>
      <c r="J808" s="36">
        <v>143121462</v>
      </c>
      <c r="K808" s="85" t="s">
        <v>2743</v>
      </c>
      <c r="L808" s="213" t="s">
        <v>1012</v>
      </c>
      <c r="M808" s="29" t="s">
        <v>51</v>
      </c>
      <c r="N808" s="29" t="s">
        <v>2744</v>
      </c>
      <c r="O808" s="61" t="s">
        <v>53</v>
      </c>
    </row>
    <row r="809" spans="1:15">
      <c r="A809" s="211">
        <v>806</v>
      </c>
      <c r="B809" s="29" t="s">
        <v>45</v>
      </c>
      <c r="C809" s="29" t="s">
        <v>46</v>
      </c>
      <c r="D809" s="29" t="s">
        <v>2732</v>
      </c>
      <c r="E809" s="29">
        <v>200408918</v>
      </c>
      <c r="F809" s="29">
        <v>2510010</v>
      </c>
      <c r="G809" s="35">
        <v>45658</v>
      </c>
      <c r="H809" s="36">
        <v>78793944</v>
      </c>
      <c r="I809" s="29" t="s">
        <v>49</v>
      </c>
      <c r="J809" s="36">
        <v>19698486</v>
      </c>
      <c r="K809" s="85" t="s">
        <v>2745</v>
      </c>
      <c r="L809" s="213" t="s">
        <v>1012</v>
      </c>
      <c r="M809" s="29" t="s">
        <v>51</v>
      </c>
      <c r="N809" s="29" t="s">
        <v>2746</v>
      </c>
      <c r="O809" s="61" t="s">
        <v>53</v>
      </c>
    </row>
    <row r="810" spans="1:15">
      <c r="A810" s="211">
        <v>807</v>
      </c>
      <c r="B810" s="29" t="s">
        <v>45</v>
      </c>
      <c r="C810" s="29" t="s">
        <v>46</v>
      </c>
      <c r="D810" s="29" t="s">
        <v>2732</v>
      </c>
      <c r="E810" s="29">
        <v>200408918</v>
      </c>
      <c r="F810" s="29">
        <v>2510001</v>
      </c>
      <c r="G810" s="35">
        <v>45658</v>
      </c>
      <c r="H810" s="36">
        <v>572485848</v>
      </c>
      <c r="I810" s="29" t="s">
        <v>49</v>
      </c>
      <c r="J810" s="36">
        <v>143121462</v>
      </c>
      <c r="K810" s="85" t="s">
        <v>2747</v>
      </c>
      <c r="L810" s="213" t="s">
        <v>1012</v>
      </c>
      <c r="M810" s="29" t="s">
        <v>51</v>
      </c>
      <c r="N810" s="29" t="s">
        <v>2748</v>
      </c>
      <c r="O810" s="61" t="s">
        <v>53</v>
      </c>
    </row>
    <row r="811" spans="1:15">
      <c r="A811" s="211">
        <v>808</v>
      </c>
      <c r="B811" s="29" t="s">
        <v>45</v>
      </c>
      <c r="C811" s="29" t="s">
        <v>46</v>
      </c>
      <c r="D811" s="29" t="s">
        <v>2732</v>
      </c>
      <c r="E811" s="29">
        <v>200408918</v>
      </c>
      <c r="F811" s="29">
        <v>2510006</v>
      </c>
      <c r="G811" s="35">
        <v>45658</v>
      </c>
      <c r="H811" s="36">
        <v>127865220</v>
      </c>
      <c r="I811" s="29" t="s">
        <v>49</v>
      </c>
      <c r="J811" s="36">
        <v>31966305</v>
      </c>
      <c r="K811" s="85" t="s">
        <v>2749</v>
      </c>
      <c r="L811" s="213" t="s">
        <v>1012</v>
      </c>
      <c r="M811" s="29" t="s">
        <v>51</v>
      </c>
      <c r="N811" s="29" t="s">
        <v>2750</v>
      </c>
      <c r="O811" s="61" t="s">
        <v>53</v>
      </c>
    </row>
    <row r="812" spans="1:15">
      <c r="A812" s="211">
        <v>809</v>
      </c>
      <c r="B812" s="29" t="s">
        <v>45</v>
      </c>
      <c r="C812" s="29" t="s">
        <v>46</v>
      </c>
      <c r="D812" s="29" t="s">
        <v>2732</v>
      </c>
      <c r="E812" s="29">
        <v>200408918</v>
      </c>
      <c r="F812" s="29">
        <v>2510004</v>
      </c>
      <c r="G812" s="35">
        <v>45658</v>
      </c>
      <c r="H812" s="36">
        <v>154496160</v>
      </c>
      <c r="I812" s="29" t="s">
        <v>49</v>
      </c>
      <c r="J812" s="36">
        <v>38624040</v>
      </c>
      <c r="K812" s="85" t="s">
        <v>2751</v>
      </c>
      <c r="L812" s="213" t="s">
        <v>1012</v>
      </c>
      <c r="M812" s="29" t="s">
        <v>51</v>
      </c>
      <c r="N812" s="29" t="s">
        <v>2752</v>
      </c>
      <c r="O812" s="61" t="s">
        <v>53</v>
      </c>
    </row>
    <row r="813" spans="1:15">
      <c r="A813" s="211">
        <v>810</v>
      </c>
      <c r="B813" s="29" t="s">
        <v>45</v>
      </c>
      <c r="C813" s="29" t="s">
        <v>46</v>
      </c>
      <c r="D813" s="29" t="s">
        <v>2732</v>
      </c>
      <c r="E813" s="29">
        <v>200408918</v>
      </c>
      <c r="F813" s="29">
        <v>2510007</v>
      </c>
      <c r="G813" s="35">
        <v>45658</v>
      </c>
      <c r="H813" s="36">
        <v>94645584</v>
      </c>
      <c r="I813" s="29" t="s">
        <v>49</v>
      </c>
      <c r="J813" s="36">
        <v>23661396</v>
      </c>
      <c r="K813" s="85" t="s">
        <v>2753</v>
      </c>
      <c r="L813" s="213" t="s">
        <v>1012</v>
      </c>
      <c r="M813" s="29" t="s">
        <v>51</v>
      </c>
      <c r="N813" s="29" t="s">
        <v>2754</v>
      </c>
      <c r="O813" s="61" t="s">
        <v>53</v>
      </c>
    </row>
    <row r="814" spans="1:15">
      <c r="A814" s="211">
        <v>811</v>
      </c>
      <c r="B814" s="29" t="s">
        <v>45</v>
      </c>
      <c r="C814" s="29" t="s">
        <v>46</v>
      </c>
      <c r="D814" s="29" t="s">
        <v>2732</v>
      </c>
      <c r="E814" s="29">
        <v>200408918</v>
      </c>
      <c r="F814" s="29">
        <v>2510008</v>
      </c>
      <c r="G814" s="35">
        <v>45658</v>
      </c>
      <c r="H814" s="36">
        <v>88803264</v>
      </c>
      <c r="I814" s="29" t="s">
        <v>49</v>
      </c>
      <c r="J814" s="36">
        <v>22200816</v>
      </c>
      <c r="K814" s="85" t="s">
        <v>2755</v>
      </c>
      <c r="L814" s="213" t="s">
        <v>1012</v>
      </c>
      <c r="M814" s="29" t="s">
        <v>51</v>
      </c>
      <c r="N814" s="29" t="s">
        <v>2756</v>
      </c>
      <c r="O814" s="61" t="s">
        <v>53</v>
      </c>
    </row>
    <row r="815" spans="1:15">
      <c r="A815" s="211">
        <v>812</v>
      </c>
      <c r="B815" s="29" t="s">
        <v>45</v>
      </c>
      <c r="C815" s="29" t="s">
        <v>46</v>
      </c>
      <c r="D815" s="29" t="s">
        <v>2757</v>
      </c>
      <c r="E815" s="34" t="s">
        <v>2758</v>
      </c>
      <c r="F815" s="29">
        <v>2</v>
      </c>
      <c r="G815" s="35">
        <v>45658</v>
      </c>
      <c r="H815" s="36">
        <v>12000000</v>
      </c>
      <c r="I815" s="29" t="s">
        <v>49</v>
      </c>
      <c r="J815" s="36">
        <v>2000000</v>
      </c>
      <c r="K815" s="85" t="s">
        <v>2759</v>
      </c>
      <c r="L815" s="213" t="s">
        <v>609</v>
      </c>
      <c r="M815" s="29" t="s">
        <v>51</v>
      </c>
      <c r="N815" s="29" t="s">
        <v>2760</v>
      </c>
      <c r="O815" s="213" t="s">
        <v>610</v>
      </c>
    </row>
    <row r="816" spans="1:15">
      <c r="A816" s="211">
        <v>813</v>
      </c>
      <c r="B816" s="29" t="s">
        <v>45</v>
      </c>
      <c r="C816" s="29" t="s">
        <v>46</v>
      </c>
      <c r="D816" s="29" t="s">
        <v>2761</v>
      </c>
      <c r="E816" s="34" t="s">
        <v>2762</v>
      </c>
      <c r="F816" s="29">
        <v>5</v>
      </c>
      <c r="G816" s="35">
        <v>45658</v>
      </c>
      <c r="H816" s="36">
        <v>9600000</v>
      </c>
      <c r="I816" s="29" t="s">
        <v>49</v>
      </c>
      <c r="J816" s="36">
        <v>1600000</v>
      </c>
      <c r="K816" s="85" t="s">
        <v>2763</v>
      </c>
      <c r="L816" s="213" t="s">
        <v>609</v>
      </c>
      <c r="M816" s="29" t="s">
        <v>51</v>
      </c>
      <c r="N816" s="29" t="s">
        <v>2764</v>
      </c>
      <c r="O816" s="213" t="s">
        <v>610</v>
      </c>
    </row>
    <row r="817" spans="1:15">
      <c r="A817" s="211">
        <v>814</v>
      </c>
      <c r="B817" s="29" t="s">
        <v>45</v>
      </c>
      <c r="C817" s="29" t="s">
        <v>46</v>
      </c>
      <c r="D817" s="29" t="s">
        <v>2765</v>
      </c>
      <c r="E817" s="34" t="s">
        <v>2766</v>
      </c>
      <c r="F817" s="29">
        <v>6</v>
      </c>
      <c r="G817" s="35">
        <v>45658</v>
      </c>
      <c r="H817" s="36">
        <v>9600000</v>
      </c>
      <c r="I817" s="29" t="s">
        <v>49</v>
      </c>
      <c r="J817" s="36">
        <v>1600000</v>
      </c>
      <c r="K817" s="85" t="s">
        <v>2767</v>
      </c>
      <c r="L817" s="213" t="s">
        <v>609</v>
      </c>
      <c r="M817" s="29" t="s">
        <v>51</v>
      </c>
      <c r="N817" s="29" t="s">
        <v>2768</v>
      </c>
      <c r="O817" s="213" t="s">
        <v>610</v>
      </c>
    </row>
    <row r="818" spans="1:15">
      <c r="A818" s="211">
        <v>815</v>
      </c>
      <c r="B818" s="29" t="s">
        <v>45</v>
      </c>
      <c r="C818" s="29" t="s">
        <v>46</v>
      </c>
      <c r="D818" s="29" t="s">
        <v>2769</v>
      </c>
      <c r="E818" s="34" t="s">
        <v>2770</v>
      </c>
      <c r="F818" s="29">
        <v>1</v>
      </c>
      <c r="G818" s="35">
        <v>45658</v>
      </c>
      <c r="H818" s="36">
        <v>14400000</v>
      </c>
      <c r="I818" s="29" t="s">
        <v>49</v>
      </c>
      <c r="J818" s="36">
        <v>2400000</v>
      </c>
      <c r="K818" s="85" t="s">
        <v>2771</v>
      </c>
      <c r="L818" s="213" t="s">
        <v>609</v>
      </c>
      <c r="M818" s="29" t="s">
        <v>51</v>
      </c>
      <c r="N818" s="29" t="s">
        <v>2760</v>
      </c>
      <c r="O818" s="213" t="s">
        <v>610</v>
      </c>
    </row>
    <row r="819" spans="1:15">
      <c r="A819" s="211">
        <v>816</v>
      </c>
      <c r="B819" s="29" t="s">
        <v>45</v>
      </c>
      <c r="C819" s="29" t="s">
        <v>46</v>
      </c>
      <c r="D819" s="29" t="s">
        <v>2673</v>
      </c>
      <c r="E819" s="34" t="s">
        <v>2674</v>
      </c>
      <c r="F819" s="29">
        <v>4</v>
      </c>
      <c r="G819" s="35">
        <v>45658</v>
      </c>
      <c r="H819" s="36">
        <v>10000000</v>
      </c>
      <c r="I819" s="29" t="s">
        <v>49</v>
      </c>
      <c r="J819" s="36">
        <v>10000000</v>
      </c>
      <c r="K819" s="85" t="s">
        <v>2772</v>
      </c>
      <c r="L819" s="213" t="s">
        <v>609</v>
      </c>
      <c r="M819" s="29" t="s">
        <v>51</v>
      </c>
      <c r="N819" s="29" t="s">
        <v>2676</v>
      </c>
      <c r="O819" s="213" t="s">
        <v>610</v>
      </c>
    </row>
    <row r="820" spans="1:15">
      <c r="A820" s="211">
        <v>817</v>
      </c>
      <c r="B820" s="29" t="s">
        <v>45</v>
      </c>
      <c r="C820" s="29" t="s">
        <v>46</v>
      </c>
      <c r="D820" s="29" t="s">
        <v>2773</v>
      </c>
      <c r="E820" s="34" t="s">
        <v>2774</v>
      </c>
      <c r="F820" s="29">
        <v>5</v>
      </c>
      <c r="G820" s="35">
        <v>45658</v>
      </c>
      <c r="H820" s="36">
        <v>12000000</v>
      </c>
      <c r="I820" s="29" t="s">
        <v>49</v>
      </c>
      <c r="J820" s="36">
        <v>2000000</v>
      </c>
      <c r="K820" s="85" t="s">
        <v>2775</v>
      </c>
      <c r="L820" s="213" t="s">
        <v>609</v>
      </c>
      <c r="M820" s="29" t="s">
        <v>51</v>
      </c>
      <c r="N820" s="29" t="s">
        <v>2760</v>
      </c>
      <c r="O820" s="213" t="s">
        <v>610</v>
      </c>
    </row>
    <row r="821" spans="1:15">
      <c r="A821" s="211">
        <v>818</v>
      </c>
      <c r="B821" s="29" t="s">
        <v>45</v>
      </c>
      <c r="C821" s="29" t="s">
        <v>46</v>
      </c>
      <c r="D821" s="29" t="s">
        <v>2776</v>
      </c>
      <c r="E821" s="34" t="s">
        <v>2777</v>
      </c>
      <c r="F821" s="29">
        <v>6</v>
      </c>
      <c r="G821" s="35">
        <v>45658</v>
      </c>
      <c r="H821" s="36">
        <v>12000000</v>
      </c>
      <c r="I821" s="29" t="s">
        <v>49</v>
      </c>
      <c r="J821" s="36">
        <v>2000000</v>
      </c>
      <c r="K821" s="85" t="s">
        <v>2778</v>
      </c>
      <c r="L821" s="213" t="s">
        <v>609</v>
      </c>
      <c r="M821" s="29" t="s">
        <v>51</v>
      </c>
      <c r="N821" s="29" t="s">
        <v>2779</v>
      </c>
      <c r="O821" s="213" t="s">
        <v>610</v>
      </c>
    </row>
    <row r="822" spans="1:15">
      <c r="A822" s="211">
        <v>819</v>
      </c>
      <c r="B822" s="29" t="s">
        <v>45</v>
      </c>
      <c r="C822" s="29" t="s">
        <v>46</v>
      </c>
      <c r="D822" s="29" t="s">
        <v>2780</v>
      </c>
      <c r="E822" s="34" t="s">
        <v>2781</v>
      </c>
      <c r="F822" s="29">
        <v>8</v>
      </c>
      <c r="G822" s="35">
        <v>45658</v>
      </c>
      <c r="H822" s="36">
        <v>12000000</v>
      </c>
      <c r="I822" s="29" t="s">
        <v>49</v>
      </c>
      <c r="J822" s="36">
        <v>2000000</v>
      </c>
      <c r="K822" s="85" t="s">
        <v>2782</v>
      </c>
      <c r="L822" s="213" t="s">
        <v>609</v>
      </c>
      <c r="M822" s="29" t="s">
        <v>51</v>
      </c>
      <c r="N822" s="29" t="s">
        <v>2760</v>
      </c>
      <c r="O822" s="213" t="s">
        <v>610</v>
      </c>
    </row>
    <row r="823" spans="1:15">
      <c r="A823" s="211">
        <v>820</v>
      </c>
      <c r="B823" s="29" t="s">
        <v>45</v>
      </c>
      <c r="C823" s="29" t="s">
        <v>46</v>
      </c>
      <c r="D823" s="29" t="s">
        <v>2783</v>
      </c>
      <c r="E823" s="34" t="s">
        <v>2784</v>
      </c>
      <c r="F823" s="29">
        <v>1</v>
      </c>
      <c r="G823" s="35">
        <v>45658</v>
      </c>
      <c r="H823" s="36">
        <v>9600000</v>
      </c>
      <c r="I823" s="29" t="s">
        <v>49</v>
      </c>
      <c r="J823" s="36">
        <v>1600000</v>
      </c>
      <c r="K823" s="85" t="s">
        <v>2785</v>
      </c>
      <c r="L823" s="213" t="s">
        <v>609</v>
      </c>
      <c r="M823" s="29" t="s">
        <v>51</v>
      </c>
      <c r="N823" s="29" t="s">
        <v>2764</v>
      </c>
      <c r="O823" s="213" t="s">
        <v>610</v>
      </c>
    </row>
    <row r="824" spans="1:15">
      <c r="A824" s="211">
        <v>821</v>
      </c>
      <c r="B824" s="29" t="s">
        <v>45</v>
      </c>
      <c r="C824" s="29" t="s">
        <v>46</v>
      </c>
      <c r="D824" s="29" t="s">
        <v>2786</v>
      </c>
      <c r="E824" s="34" t="s">
        <v>2787</v>
      </c>
      <c r="F824" s="29">
        <v>2</v>
      </c>
      <c r="G824" s="35">
        <v>45658</v>
      </c>
      <c r="H824" s="36">
        <v>9600000</v>
      </c>
      <c r="I824" s="29" t="s">
        <v>49</v>
      </c>
      <c r="J824" s="36">
        <v>1600000</v>
      </c>
      <c r="K824" s="85" t="s">
        <v>2788</v>
      </c>
      <c r="L824" s="213" t="s">
        <v>609</v>
      </c>
      <c r="M824" s="29" t="s">
        <v>51</v>
      </c>
      <c r="N824" s="29" t="s">
        <v>2789</v>
      </c>
      <c r="O824" s="213" t="s">
        <v>610</v>
      </c>
    </row>
    <row r="825" spans="1:15">
      <c r="A825" s="211">
        <v>822</v>
      </c>
      <c r="B825" s="29" t="s">
        <v>45</v>
      </c>
      <c r="C825" s="29" t="s">
        <v>46</v>
      </c>
      <c r="D825" s="29" t="s">
        <v>2790</v>
      </c>
      <c r="E825" s="34" t="s">
        <v>2791</v>
      </c>
      <c r="F825" s="29">
        <v>10</v>
      </c>
      <c r="G825" s="35">
        <v>45658</v>
      </c>
      <c r="H825" s="36">
        <v>14400000</v>
      </c>
      <c r="I825" s="29" t="s">
        <v>49</v>
      </c>
      <c r="J825" s="36">
        <v>2400000</v>
      </c>
      <c r="K825" s="85" t="s">
        <v>2792</v>
      </c>
      <c r="L825" s="213" t="s">
        <v>609</v>
      </c>
      <c r="M825" s="29" t="s">
        <v>51</v>
      </c>
      <c r="N825" s="29" t="s">
        <v>2760</v>
      </c>
      <c r="O825" s="213" t="s">
        <v>610</v>
      </c>
    </row>
    <row r="826" spans="1:15">
      <c r="A826" s="211">
        <v>823</v>
      </c>
      <c r="B826" s="29" t="s">
        <v>45</v>
      </c>
      <c r="C826" s="29" t="s">
        <v>46</v>
      </c>
      <c r="D826" s="29" t="s">
        <v>2793</v>
      </c>
      <c r="E826" s="34" t="s">
        <v>2794</v>
      </c>
      <c r="F826" s="29">
        <v>9</v>
      </c>
      <c r="G826" s="35">
        <v>45658</v>
      </c>
      <c r="H826" s="36">
        <v>30000000</v>
      </c>
      <c r="I826" s="29" t="s">
        <v>49</v>
      </c>
      <c r="J826" s="36">
        <v>5000000</v>
      </c>
      <c r="K826" s="85" t="s">
        <v>2795</v>
      </c>
      <c r="L826" s="213" t="s">
        <v>609</v>
      </c>
      <c r="M826" s="29" t="s">
        <v>51</v>
      </c>
      <c r="N826" s="86" t="s">
        <v>2760</v>
      </c>
      <c r="O826" s="213" t="s">
        <v>610</v>
      </c>
    </row>
    <row r="827" spans="1:15">
      <c r="A827" s="211">
        <v>824</v>
      </c>
      <c r="B827" s="29" t="s">
        <v>45</v>
      </c>
      <c r="C827" s="29" t="s">
        <v>46</v>
      </c>
      <c r="D827" s="29" t="s">
        <v>2796</v>
      </c>
      <c r="E827" s="34" t="s">
        <v>2670</v>
      </c>
      <c r="F827" s="29">
        <v>3</v>
      </c>
      <c r="G827" s="35">
        <v>45658</v>
      </c>
      <c r="H827" s="36">
        <v>4000000</v>
      </c>
      <c r="I827" s="29" t="s">
        <v>49</v>
      </c>
      <c r="J827" s="36">
        <v>4000000</v>
      </c>
      <c r="K827" s="85" t="s">
        <v>2797</v>
      </c>
      <c r="L827" s="213" t="s">
        <v>609</v>
      </c>
      <c r="M827" s="29" t="s">
        <v>51</v>
      </c>
      <c r="N827" s="86" t="s">
        <v>2760</v>
      </c>
      <c r="O827" s="213" t="s">
        <v>610</v>
      </c>
    </row>
    <row r="828" spans="1:15">
      <c r="A828" s="211">
        <v>825</v>
      </c>
      <c r="B828" s="29" t="s">
        <v>45</v>
      </c>
      <c r="C828" s="29" t="s">
        <v>46</v>
      </c>
      <c r="D828" s="29" t="s">
        <v>2798</v>
      </c>
      <c r="E828" s="29">
        <v>206745954</v>
      </c>
      <c r="F828" s="29">
        <v>4</v>
      </c>
      <c r="G828" s="35">
        <v>45658</v>
      </c>
      <c r="H828" s="36">
        <v>9600000</v>
      </c>
      <c r="I828" s="29" t="s">
        <v>49</v>
      </c>
      <c r="J828" s="36">
        <v>1600000</v>
      </c>
      <c r="K828" s="85" t="s">
        <v>2799</v>
      </c>
      <c r="L828" s="213" t="s">
        <v>609</v>
      </c>
      <c r="M828" s="29" t="s">
        <v>51</v>
      </c>
      <c r="N828" s="86" t="s">
        <v>2800</v>
      </c>
      <c r="O828" s="213" t="s">
        <v>610</v>
      </c>
    </row>
    <row r="829" spans="1:15">
      <c r="A829" s="211">
        <v>826</v>
      </c>
      <c r="B829" s="29" t="s">
        <v>45</v>
      </c>
      <c r="C829" s="29" t="s">
        <v>46</v>
      </c>
      <c r="D829" s="29" t="s">
        <v>2801</v>
      </c>
      <c r="E829" s="34" t="s">
        <v>2802</v>
      </c>
      <c r="F829" s="29">
        <v>7</v>
      </c>
      <c r="G829" s="35">
        <v>45658</v>
      </c>
      <c r="H829" s="36">
        <v>8160000</v>
      </c>
      <c r="I829" s="29" t="s">
        <v>49</v>
      </c>
      <c r="J829" s="36">
        <v>1360000</v>
      </c>
      <c r="K829" s="85" t="s">
        <v>2803</v>
      </c>
      <c r="L829" s="213" t="s">
        <v>609</v>
      </c>
      <c r="M829" s="29" t="s">
        <v>51</v>
      </c>
      <c r="N829" s="86" t="s">
        <v>2800</v>
      </c>
      <c r="O829" s="213" t="s">
        <v>610</v>
      </c>
    </row>
    <row r="830" spans="1:15">
      <c r="A830" s="211">
        <v>827</v>
      </c>
      <c r="B830" s="29" t="s">
        <v>45</v>
      </c>
      <c r="C830" s="29" t="s">
        <v>46</v>
      </c>
      <c r="D830" s="29" t="s">
        <v>2804</v>
      </c>
      <c r="E830" s="34" t="s">
        <v>2805</v>
      </c>
      <c r="F830" s="29">
        <v>3</v>
      </c>
      <c r="G830" s="35">
        <v>45658</v>
      </c>
      <c r="H830" s="36">
        <v>9600000</v>
      </c>
      <c r="I830" s="29" t="s">
        <v>49</v>
      </c>
      <c r="J830" s="36">
        <v>1600000</v>
      </c>
      <c r="K830" s="85" t="s">
        <v>2806</v>
      </c>
      <c r="L830" s="213" t="s">
        <v>609</v>
      </c>
      <c r="M830" s="29" t="s">
        <v>51</v>
      </c>
      <c r="N830" s="86" t="s">
        <v>2800</v>
      </c>
      <c r="O830" s="213" t="s">
        <v>610</v>
      </c>
    </row>
    <row r="831" spans="1:15">
      <c r="A831" s="211">
        <v>828</v>
      </c>
      <c r="B831" s="29" t="s">
        <v>45</v>
      </c>
      <c r="C831" s="29" t="s">
        <v>46</v>
      </c>
      <c r="D831" s="29" t="s">
        <v>2807</v>
      </c>
      <c r="E831" s="29">
        <v>304848246</v>
      </c>
      <c r="F831" s="29" t="s">
        <v>2808</v>
      </c>
      <c r="G831" s="35">
        <v>45663</v>
      </c>
      <c r="H831" s="36">
        <v>3000000</v>
      </c>
      <c r="I831" s="29" t="s">
        <v>49</v>
      </c>
      <c r="J831" s="36">
        <v>3000000</v>
      </c>
      <c r="K831" s="85" t="s">
        <v>2809</v>
      </c>
      <c r="L831" s="213" t="s">
        <v>609</v>
      </c>
      <c r="M831" s="29" t="s">
        <v>51</v>
      </c>
      <c r="N831" s="2" t="s">
        <v>2345</v>
      </c>
      <c r="O831" s="213" t="s">
        <v>610</v>
      </c>
    </row>
    <row r="832" spans="1:15">
      <c r="A832" s="211">
        <v>829</v>
      </c>
      <c r="B832" s="29" t="s">
        <v>45</v>
      </c>
      <c r="C832" s="29" t="s">
        <v>46</v>
      </c>
      <c r="D832" s="29" t="s">
        <v>2810</v>
      </c>
      <c r="E832" s="29">
        <v>304724851</v>
      </c>
      <c r="F832" s="29">
        <v>5</v>
      </c>
      <c r="G832" s="35">
        <v>45661</v>
      </c>
      <c r="H832" s="36">
        <v>30000000</v>
      </c>
      <c r="I832" s="29" t="s">
        <v>49</v>
      </c>
      <c r="J832" s="36">
        <v>30000000</v>
      </c>
      <c r="K832" s="85" t="s">
        <v>2811</v>
      </c>
      <c r="L832" s="213" t="s">
        <v>609</v>
      </c>
      <c r="M832" s="29" t="s">
        <v>51</v>
      </c>
      <c r="N832" s="2" t="s">
        <v>2345</v>
      </c>
      <c r="O832" s="213" t="s">
        <v>610</v>
      </c>
    </row>
    <row r="833" spans="1:15">
      <c r="A833" s="211">
        <v>830</v>
      </c>
      <c r="B833" s="29" t="s">
        <v>45</v>
      </c>
      <c r="C833" s="29" t="s">
        <v>46</v>
      </c>
      <c r="D833" s="29" t="s">
        <v>2620</v>
      </c>
      <c r="E833" s="29">
        <v>205801505</v>
      </c>
      <c r="F833" s="29">
        <v>2919654</v>
      </c>
      <c r="G833" s="35">
        <v>45677</v>
      </c>
      <c r="H833" s="36">
        <v>442500</v>
      </c>
      <c r="I833" s="29" t="s">
        <v>49</v>
      </c>
      <c r="J833" s="36">
        <v>442500</v>
      </c>
      <c r="K833" s="85" t="s">
        <v>2812</v>
      </c>
      <c r="L833" s="85" t="s">
        <v>50</v>
      </c>
      <c r="M833" s="29" t="s">
        <v>51</v>
      </c>
      <c r="N833" s="2" t="s">
        <v>2622</v>
      </c>
      <c r="O833" s="61" t="s">
        <v>53</v>
      </c>
    </row>
    <row r="834" spans="1:15">
      <c r="A834" s="211">
        <v>831</v>
      </c>
      <c r="B834" s="29" t="s">
        <v>45</v>
      </c>
      <c r="C834" s="29" t="s">
        <v>46</v>
      </c>
      <c r="D834" s="29" t="s">
        <v>2620</v>
      </c>
      <c r="E834" s="29">
        <v>205801505</v>
      </c>
      <c r="F834" s="29">
        <v>2920022</v>
      </c>
      <c r="G834" s="35">
        <v>45677</v>
      </c>
      <c r="H834" s="36">
        <v>354000</v>
      </c>
      <c r="I834" s="29" t="s">
        <v>49</v>
      </c>
      <c r="J834" s="36">
        <v>354000</v>
      </c>
      <c r="K834" s="85" t="s">
        <v>2813</v>
      </c>
      <c r="L834" s="85" t="s">
        <v>50</v>
      </c>
      <c r="M834" s="29" t="s">
        <v>51</v>
      </c>
      <c r="N834" s="2" t="s">
        <v>2622</v>
      </c>
      <c r="O834" s="61" t="s">
        <v>53</v>
      </c>
    </row>
    <row r="835" spans="1:15">
      <c r="A835" s="211">
        <v>832</v>
      </c>
      <c r="B835" s="29" t="s">
        <v>45</v>
      </c>
      <c r="C835" s="29" t="s">
        <v>46</v>
      </c>
      <c r="D835" s="29" t="s">
        <v>2620</v>
      </c>
      <c r="E835" s="29">
        <v>205801505</v>
      </c>
      <c r="F835" s="29">
        <v>2919645</v>
      </c>
      <c r="G835" s="35">
        <v>45679</v>
      </c>
      <c r="H835" s="36">
        <v>147200</v>
      </c>
      <c r="I835" s="29" t="s">
        <v>49</v>
      </c>
      <c r="J835" s="36">
        <v>147200</v>
      </c>
      <c r="K835" s="85" t="s">
        <v>2814</v>
      </c>
      <c r="L835" s="85" t="s">
        <v>50</v>
      </c>
      <c r="M835" s="29" t="s">
        <v>51</v>
      </c>
      <c r="N835" s="2" t="s">
        <v>2624</v>
      </c>
      <c r="O835" s="61" t="s">
        <v>53</v>
      </c>
    </row>
    <row r="836" spans="1:15">
      <c r="A836" s="211">
        <v>833</v>
      </c>
      <c r="B836" s="29" t="s">
        <v>45</v>
      </c>
      <c r="C836" s="29" t="s">
        <v>46</v>
      </c>
      <c r="D836" s="29" t="s">
        <v>2620</v>
      </c>
      <c r="E836" s="29">
        <v>205801505</v>
      </c>
      <c r="F836" s="29">
        <v>2919632</v>
      </c>
      <c r="G836" s="35">
        <v>45679</v>
      </c>
      <c r="H836" s="36">
        <v>147200</v>
      </c>
      <c r="I836" s="29" t="s">
        <v>49</v>
      </c>
      <c r="J836" s="36">
        <v>147200</v>
      </c>
      <c r="K836" s="85" t="s">
        <v>2815</v>
      </c>
      <c r="L836" s="85" t="s">
        <v>50</v>
      </c>
      <c r="M836" s="29" t="s">
        <v>51</v>
      </c>
      <c r="N836" s="2" t="s">
        <v>2626</v>
      </c>
      <c r="O836" s="61" t="s">
        <v>53</v>
      </c>
    </row>
    <row r="837" spans="1:15">
      <c r="A837" s="211">
        <v>834</v>
      </c>
      <c r="B837" s="29" t="s">
        <v>45</v>
      </c>
      <c r="C837" s="29" t="s">
        <v>46</v>
      </c>
      <c r="D837" s="29" t="s">
        <v>2620</v>
      </c>
      <c r="E837" s="29">
        <v>205801505</v>
      </c>
      <c r="F837" s="29">
        <v>2919644</v>
      </c>
      <c r="G837" s="35">
        <v>45679</v>
      </c>
      <c r="H837" s="36">
        <v>147200</v>
      </c>
      <c r="I837" s="29" t="s">
        <v>49</v>
      </c>
      <c r="J837" s="36">
        <v>147200</v>
      </c>
      <c r="K837" s="85" t="s">
        <v>2816</v>
      </c>
      <c r="L837" s="85" t="s">
        <v>50</v>
      </c>
      <c r="M837" s="29" t="s">
        <v>51</v>
      </c>
      <c r="N837" s="2" t="s">
        <v>2628</v>
      </c>
      <c r="O837" s="61" t="s">
        <v>53</v>
      </c>
    </row>
    <row r="838" spans="1:15">
      <c r="A838" s="211">
        <v>835</v>
      </c>
      <c r="B838" s="29" t="s">
        <v>45</v>
      </c>
      <c r="C838" s="29" t="s">
        <v>46</v>
      </c>
      <c r="D838" s="29" t="s">
        <v>2629</v>
      </c>
      <c r="E838" s="29">
        <v>305802073</v>
      </c>
      <c r="F838" s="29">
        <v>2914469</v>
      </c>
      <c r="G838" s="35">
        <v>45676</v>
      </c>
      <c r="H838" s="36">
        <v>513000</v>
      </c>
      <c r="I838" s="29" t="s">
        <v>49</v>
      </c>
      <c r="J838" s="36">
        <v>513000</v>
      </c>
      <c r="K838" s="85" t="s">
        <v>2817</v>
      </c>
      <c r="L838" s="85" t="s">
        <v>50</v>
      </c>
      <c r="M838" s="29" t="s">
        <v>51</v>
      </c>
      <c r="N838" s="86" t="s">
        <v>2631</v>
      </c>
      <c r="O838" s="61" t="s">
        <v>53</v>
      </c>
    </row>
    <row r="839" spans="1:15">
      <c r="A839" s="211">
        <v>836</v>
      </c>
      <c r="B839" s="29" t="s">
        <v>45</v>
      </c>
      <c r="C839" s="29" t="s">
        <v>46</v>
      </c>
      <c r="D839" s="29" t="s">
        <v>2629</v>
      </c>
      <c r="E839" s="29">
        <v>305802073</v>
      </c>
      <c r="F839" s="29">
        <v>2914463</v>
      </c>
      <c r="G839" s="35">
        <v>45676</v>
      </c>
      <c r="H839" s="36">
        <v>154000</v>
      </c>
      <c r="I839" s="29" t="s">
        <v>49</v>
      </c>
      <c r="J839" s="36">
        <v>154000</v>
      </c>
      <c r="K839" s="85" t="s">
        <v>2818</v>
      </c>
      <c r="L839" s="85" t="s">
        <v>50</v>
      </c>
      <c r="M839" s="29" t="s">
        <v>51</v>
      </c>
      <c r="N839" s="86" t="s">
        <v>2633</v>
      </c>
      <c r="O839" s="61" t="s">
        <v>53</v>
      </c>
    </row>
    <row r="840" spans="1:15">
      <c r="A840" s="211">
        <v>837</v>
      </c>
      <c r="B840" s="29" t="s">
        <v>45</v>
      </c>
      <c r="C840" s="29" t="s">
        <v>46</v>
      </c>
      <c r="D840" s="29" t="s">
        <v>2629</v>
      </c>
      <c r="E840" s="29">
        <v>305802073</v>
      </c>
      <c r="F840" s="29">
        <v>2914465</v>
      </c>
      <c r="G840" s="35">
        <v>45676</v>
      </c>
      <c r="H840" s="36">
        <v>154000</v>
      </c>
      <c r="I840" s="29" t="s">
        <v>49</v>
      </c>
      <c r="J840" s="36">
        <v>154000</v>
      </c>
      <c r="K840" s="85" t="s">
        <v>2819</v>
      </c>
      <c r="L840" s="85" t="s">
        <v>50</v>
      </c>
      <c r="M840" s="29" t="s">
        <v>51</v>
      </c>
      <c r="N840" s="86" t="s">
        <v>2635</v>
      </c>
      <c r="O840" s="61" t="s">
        <v>53</v>
      </c>
    </row>
    <row r="841" spans="1:15">
      <c r="A841" s="211">
        <v>838</v>
      </c>
      <c r="B841" s="29" t="s">
        <v>45</v>
      </c>
      <c r="C841" s="29" t="s">
        <v>46</v>
      </c>
      <c r="D841" s="29" t="s">
        <v>2629</v>
      </c>
      <c r="E841" s="29">
        <v>305802073</v>
      </c>
      <c r="F841" s="29">
        <v>2914471</v>
      </c>
      <c r="G841" s="35">
        <v>45676</v>
      </c>
      <c r="H841" s="36">
        <v>198000</v>
      </c>
      <c r="I841" s="29" t="s">
        <v>49</v>
      </c>
      <c r="J841" s="36">
        <v>198000</v>
      </c>
      <c r="K841" s="85" t="s">
        <v>2820</v>
      </c>
      <c r="L841" s="85" t="s">
        <v>50</v>
      </c>
      <c r="M841" s="29" t="s">
        <v>51</v>
      </c>
      <c r="N841" s="86" t="s">
        <v>2637</v>
      </c>
      <c r="O841" s="61" t="s">
        <v>53</v>
      </c>
    </row>
    <row r="842" spans="1:15">
      <c r="A842" s="211">
        <v>839</v>
      </c>
      <c r="B842" s="29" t="s">
        <v>45</v>
      </c>
      <c r="C842" s="29" t="s">
        <v>46</v>
      </c>
      <c r="D842" s="29" t="s">
        <v>2638</v>
      </c>
      <c r="E842" s="29">
        <v>302152442</v>
      </c>
      <c r="F842" s="29">
        <v>2914452</v>
      </c>
      <c r="G842" s="35">
        <v>45676</v>
      </c>
      <c r="H842" s="36">
        <v>532000</v>
      </c>
      <c r="I842" s="29" t="s">
        <v>49</v>
      </c>
      <c r="J842" s="36">
        <v>532000</v>
      </c>
      <c r="K842" s="85" t="s">
        <v>2821</v>
      </c>
      <c r="L842" s="85" t="s">
        <v>50</v>
      </c>
      <c r="M842" s="29" t="s">
        <v>51</v>
      </c>
      <c r="N842" s="86" t="s">
        <v>2640</v>
      </c>
      <c r="O842" s="61" t="s">
        <v>53</v>
      </c>
    </row>
    <row r="843" spans="1:15">
      <c r="A843" s="211">
        <v>840</v>
      </c>
      <c r="B843" s="29" t="s">
        <v>45</v>
      </c>
      <c r="C843" s="29" t="s">
        <v>46</v>
      </c>
      <c r="D843" s="29" t="s">
        <v>2638</v>
      </c>
      <c r="E843" s="29">
        <v>302152442</v>
      </c>
      <c r="F843" s="29">
        <v>2914451</v>
      </c>
      <c r="G843" s="35">
        <v>45676</v>
      </c>
      <c r="H843" s="36">
        <v>198000</v>
      </c>
      <c r="I843" s="29" t="s">
        <v>49</v>
      </c>
      <c r="J843" s="36">
        <v>198000</v>
      </c>
      <c r="K843" s="85" t="s">
        <v>2822</v>
      </c>
      <c r="L843" s="85" t="s">
        <v>50</v>
      </c>
      <c r="M843" s="29" t="s">
        <v>51</v>
      </c>
      <c r="N843" s="86" t="s">
        <v>2642</v>
      </c>
      <c r="O843" s="61" t="s">
        <v>53</v>
      </c>
    </row>
    <row r="844" spans="1:15">
      <c r="A844" s="211">
        <v>841</v>
      </c>
      <c r="B844" s="29" t="s">
        <v>45</v>
      </c>
      <c r="C844" s="29" t="s">
        <v>46</v>
      </c>
      <c r="D844" s="29" t="s">
        <v>2638</v>
      </c>
      <c r="E844" s="29">
        <v>302152442</v>
      </c>
      <c r="F844" s="29">
        <v>2914411</v>
      </c>
      <c r="G844" s="35">
        <v>45676</v>
      </c>
      <c r="H844" s="36">
        <v>176000</v>
      </c>
      <c r="I844" s="29" t="s">
        <v>49</v>
      </c>
      <c r="J844" s="36">
        <v>176000</v>
      </c>
      <c r="K844" s="85" t="s">
        <v>2823</v>
      </c>
      <c r="L844" s="85" t="s">
        <v>50</v>
      </c>
      <c r="M844" s="29" t="s">
        <v>51</v>
      </c>
      <c r="N844" s="86" t="s">
        <v>2644</v>
      </c>
      <c r="O844" s="61" t="s">
        <v>53</v>
      </c>
    </row>
    <row r="845" spans="1:15">
      <c r="A845" s="211">
        <v>842</v>
      </c>
      <c r="B845" s="29" t="s">
        <v>45</v>
      </c>
      <c r="C845" s="29" t="s">
        <v>46</v>
      </c>
      <c r="D845" s="29" t="s">
        <v>2638</v>
      </c>
      <c r="E845" s="29">
        <v>302152442</v>
      </c>
      <c r="F845" s="29">
        <v>2914403</v>
      </c>
      <c r="G845" s="35">
        <v>45676</v>
      </c>
      <c r="H845" s="36">
        <v>176000</v>
      </c>
      <c r="I845" s="29" t="s">
        <v>49</v>
      </c>
      <c r="J845" s="36">
        <v>176000</v>
      </c>
      <c r="K845" s="85" t="s">
        <v>2824</v>
      </c>
      <c r="L845" s="85" t="s">
        <v>50</v>
      </c>
      <c r="M845" s="29" t="s">
        <v>51</v>
      </c>
      <c r="N845" s="86" t="s">
        <v>2646</v>
      </c>
      <c r="O845" s="61" t="s">
        <v>53</v>
      </c>
    </row>
    <row r="846" spans="1:15">
      <c r="A846" s="211">
        <v>843</v>
      </c>
      <c r="B846" s="29" t="s">
        <v>45</v>
      </c>
      <c r="C846" s="29" t="s">
        <v>46</v>
      </c>
      <c r="D846" s="29" t="s">
        <v>2825</v>
      </c>
      <c r="E846" s="34" t="s">
        <v>2826</v>
      </c>
      <c r="F846" s="29">
        <v>2913263</v>
      </c>
      <c r="G846" s="35">
        <v>45675</v>
      </c>
      <c r="H846" s="36">
        <v>960000</v>
      </c>
      <c r="I846" s="29" t="s">
        <v>49</v>
      </c>
      <c r="J846" s="36">
        <v>960000</v>
      </c>
      <c r="K846" s="85" t="s">
        <v>2827</v>
      </c>
      <c r="L846" s="85" t="s">
        <v>50</v>
      </c>
      <c r="M846" s="29" t="s">
        <v>51</v>
      </c>
      <c r="N846" s="86" t="s">
        <v>2828</v>
      </c>
      <c r="O846" s="61" t="s">
        <v>53</v>
      </c>
    </row>
    <row r="847" spans="1:15">
      <c r="A847" s="211">
        <v>844</v>
      </c>
      <c r="B847" s="29" t="s">
        <v>45</v>
      </c>
      <c r="C847" s="29" t="s">
        <v>46</v>
      </c>
      <c r="D847" s="29" t="s">
        <v>2825</v>
      </c>
      <c r="E847" s="34" t="s">
        <v>2826</v>
      </c>
      <c r="F847" s="29">
        <v>2913256</v>
      </c>
      <c r="G847" s="35">
        <v>45675</v>
      </c>
      <c r="H847" s="36">
        <v>1350000</v>
      </c>
      <c r="I847" s="29" t="s">
        <v>49</v>
      </c>
      <c r="J847" s="36">
        <v>1350000</v>
      </c>
      <c r="K847" s="85" t="s">
        <v>2829</v>
      </c>
      <c r="L847" s="85" t="s">
        <v>50</v>
      </c>
      <c r="M847" s="29" t="s">
        <v>51</v>
      </c>
      <c r="N847" s="86" t="s">
        <v>2830</v>
      </c>
      <c r="O847" s="61" t="s">
        <v>53</v>
      </c>
    </row>
    <row r="848" spans="1:15" s="160" customFormat="1">
      <c r="A848" s="149">
        <v>845</v>
      </c>
      <c r="B848" s="29" t="s">
        <v>45</v>
      </c>
      <c r="C848" s="29" t="s">
        <v>46</v>
      </c>
      <c r="D848" s="29" t="s">
        <v>2825</v>
      </c>
      <c r="E848" s="34" t="s">
        <v>2826</v>
      </c>
      <c r="F848" s="29">
        <v>2</v>
      </c>
      <c r="G848" s="35">
        <v>45673</v>
      </c>
      <c r="H848" s="36">
        <v>14400000</v>
      </c>
      <c r="I848" s="29" t="s">
        <v>49</v>
      </c>
      <c r="J848" s="36">
        <v>14400000</v>
      </c>
      <c r="K848" s="29" t="s">
        <v>2831</v>
      </c>
      <c r="L848" s="156" t="s">
        <v>609</v>
      </c>
      <c r="M848" s="29" t="s">
        <v>51</v>
      </c>
      <c r="N848" s="26" t="s">
        <v>2832</v>
      </c>
      <c r="O848" s="61" t="s">
        <v>53</v>
      </c>
    </row>
    <row r="849" spans="1:15" s="160" customFormat="1">
      <c r="A849" s="149">
        <v>846</v>
      </c>
      <c r="B849" s="196" t="s">
        <v>45</v>
      </c>
      <c r="C849" s="196" t="s">
        <v>46</v>
      </c>
      <c r="D849" s="158" t="s">
        <v>2833</v>
      </c>
      <c r="E849" s="158" t="s">
        <v>2834</v>
      </c>
      <c r="F849" s="158" t="s">
        <v>2835</v>
      </c>
      <c r="G849" s="191">
        <v>45672</v>
      </c>
      <c r="H849" s="155">
        <v>125000</v>
      </c>
      <c r="I849" s="197" t="s">
        <v>49</v>
      </c>
      <c r="J849" s="155">
        <v>125000</v>
      </c>
      <c r="K849" s="158" t="s">
        <v>2836</v>
      </c>
      <c r="L849" s="157" t="s">
        <v>50</v>
      </c>
      <c r="M849" s="157" t="s">
        <v>51</v>
      </c>
      <c r="N849" s="158" t="s">
        <v>2837</v>
      </c>
      <c r="O849" s="159" t="s">
        <v>53</v>
      </c>
    </row>
    <row r="850" spans="1:15">
      <c r="A850" s="211">
        <v>847</v>
      </c>
      <c r="B850" s="212" t="s">
        <v>45</v>
      </c>
      <c r="C850" s="58" t="s">
        <v>46</v>
      </c>
      <c r="D850" s="32" t="s">
        <v>2838</v>
      </c>
      <c r="E850" s="32" t="s">
        <v>2839</v>
      </c>
      <c r="F850" s="32" t="s">
        <v>2840</v>
      </c>
      <c r="G850" s="41">
        <v>45678</v>
      </c>
      <c r="H850" s="37">
        <v>1675000</v>
      </c>
      <c r="I850" s="59" t="s">
        <v>49</v>
      </c>
      <c r="J850" s="37">
        <v>1675000</v>
      </c>
      <c r="K850" s="32" t="s">
        <v>2841</v>
      </c>
      <c r="L850" s="60" t="s">
        <v>50</v>
      </c>
      <c r="M850" s="60" t="s">
        <v>51</v>
      </c>
      <c r="N850" s="32" t="s">
        <v>1412</v>
      </c>
      <c r="O850" s="61" t="s">
        <v>53</v>
      </c>
    </row>
    <row r="851" spans="1:15">
      <c r="A851" s="211">
        <v>848</v>
      </c>
      <c r="B851" s="212" t="s">
        <v>45</v>
      </c>
      <c r="C851" s="58" t="s">
        <v>46</v>
      </c>
      <c r="D851" s="32" t="s">
        <v>2842</v>
      </c>
      <c r="E851" s="32" t="s">
        <v>2843</v>
      </c>
      <c r="F851" s="32" t="s">
        <v>2844</v>
      </c>
      <c r="G851" s="41">
        <v>45687</v>
      </c>
      <c r="H851" s="37">
        <v>747000</v>
      </c>
      <c r="I851" s="59" t="s">
        <v>49</v>
      </c>
      <c r="J851" s="37">
        <v>747000</v>
      </c>
      <c r="K851" s="32" t="s">
        <v>2845</v>
      </c>
      <c r="L851" s="60" t="s">
        <v>50</v>
      </c>
      <c r="M851" s="60" t="s">
        <v>51</v>
      </c>
      <c r="N851" s="32" t="s">
        <v>525</v>
      </c>
      <c r="O851" s="61" t="s">
        <v>53</v>
      </c>
    </row>
    <row r="852" spans="1:15">
      <c r="A852" s="211">
        <v>849</v>
      </c>
      <c r="B852" s="212" t="s">
        <v>45</v>
      </c>
      <c r="C852" s="58" t="s">
        <v>46</v>
      </c>
      <c r="D852" s="32" t="s">
        <v>2842</v>
      </c>
      <c r="E852" s="32" t="s">
        <v>2843</v>
      </c>
      <c r="F852" s="32" t="s">
        <v>2846</v>
      </c>
      <c r="G852" s="41">
        <v>45687</v>
      </c>
      <c r="H852" s="37">
        <v>299000</v>
      </c>
      <c r="I852" s="59" t="s">
        <v>49</v>
      </c>
      <c r="J852" s="37">
        <v>299000</v>
      </c>
      <c r="K852" s="32" t="s">
        <v>2847</v>
      </c>
      <c r="L852" s="60" t="s">
        <v>50</v>
      </c>
      <c r="M852" s="60" t="s">
        <v>51</v>
      </c>
      <c r="N852" s="32" t="s">
        <v>2848</v>
      </c>
      <c r="O852" s="61" t="s">
        <v>53</v>
      </c>
    </row>
    <row r="853" spans="1:15">
      <c r="A853" s="211">
        <v>850</v>
      </c>
      <c r="B853" s="212" t="s">
        <v>45</v>
      </c>
      <c r="C853" s="58" t="s">
        <v>46</v>
      </c>
      <c r="D853" s="32" t="s">
        <v>2842</v>
      </c>
      <c r="E853" s="32" t="s">
        <v>2843</v>
      </c>
      <c r="F853" s="32" t="s">
        <v>2849</v>
      </c>
      <c r="G853" s="41">
        <v>45687</v>
      </c>
      <c r="H853" s="37">
        <v>249000</v>
      </c>
      <c r="I853" s="59" t="s">
        <v>49</v>
      </c>
      <c r="J853" s="37">
        <v>249000</v>
      </c>
      <c r="K853" s="32" t="s">
        <v>2850</v>
      </c>
      <c r="L853" s="60" t="s">
        <v>50</v>
      </c>
      <c r="M853" s="60" t="s">
        <v>51</v>
      </c>
      <c r="N853" s="32" t="s">
        <v>2851</v>
      </c>
      <c r="O853" s="61" t="s">
        <v>53</v>
      </c>
    </row>
    <row r="854" spans="1:15">
      <c r="A854" s="211">
        <v>851</v>
      </c>
      <c r="B854" s="212" t="s">
        <v>45</v>
      </c>
      <c r="C854" s="58" t="s">
        <v>46</v>
      </c>
      <c r="D854" s="32" t="s">
        <v>2852</v>
      </c>
      <c r="E854" s="32" t="s">
        <v>2853</v>
      </c>
      <c r="F854" s="32" t="s">
        <v>2854</v>
      </c>
      <c r="G854" s="41">
        <v>45689</v>
      </c>
      <c r="H854" s="37">
        <v>3700000</v>
      </c>
      <c r="I854" s="59" t="s">
        <v>49</v>
      </c>
      <c r="J854" s="37">
        <v>3700000</v>
      </c>
      <c r="K854" s="32" t="s">
        <v>2855</v>
      </c>
      <c r="L854" s="60" t="s">
        <v>50</v>
      </c>
      <c r="M854" s="60" t="s">
        <v>51</v>
      </c>
      <c r="N854" s="32" t="s">
        <v>2856</v>
      </c>
      <c r="O854" s="61" t="s">
        <v>53</v>
      </c>
    </row>
    <row r="855" spans="1:15">
      <c r="A855" s="211">
        <v>852</v>
      </c>
      <c r="B855" s="212" t="s">
        <v>45</v>
      </c>
      <c r="C855" s="58" t="s">
        <v>46</v>
      </c>
      <c r="D855" s="32" t="s">
        <v>2852</v>
      </c>
      <c r="E855" s="32" t="s">
        <v>2853</v>
      </c>
      <c r="F855" s="32" t="s">
        <v>2857</v>
      </c>
      <c r="G855" s="41">
        <v>45689</v>
      </c>
      <c r="H855" s="37">
        <v>2900000</v>
      </c>
      <c r="I855" s="59" t="s">
        <v>49</v>
      </c>
      <c r="J855" s="37">
        <v>2900000</v>
      </c>
      <c r="K855" s="32" t="s">
        <v>2858</v>
      </c>
      <c r="L855" s="60" t="s">
        <v>50</v>
      </c>
      <c r="M855" s="60" t="s">
        <v>51</v>
      </c>
      <c r="N855" s="32" t="s">
        <v>2859</v>
      </c>
      <c r="O855" s="61" t="s">
        <v>53</v>
      </c>
    </row>
    <row r="856" spans="1:15">
      <c r="A856" s="211">
        <v>853</v>
      </c>
      <c r="B856" s="212" t="s">
        <v>45</v>
      </c>
      <c r="C856" s="58" t="s">
        <v>46</v>
      </c>
      <c r="D856" s="32" t="s">
        <v>2852</v>
      </c>
      <c r="E856" s="32" t="s">
        <v>2853</v>
      </c>
      <c r="F856" s="32" t="s">
        <v>2860</v>
      </c>
      <c r="G856" s="41">
        <v>45689</v>
      </c>
      <c r="H856" s="37">
        <v>2950000</v>
      </c>
      <c r="I856" s="59" t="s">
        <v>49</v>
      </c>
      <c r="J856" s="37">
        <v>2950000</v>
      </c>
      <c r="K856" s="32" t="s">
        <v>2861</v>
      </c>
      <c r="L856" s="60" t="s">
        <v>50</v>
      </c>
      <c r="M856" s="60" t="s">
        <v>51</v>
      </c>
      <c r="N856" s="32" t="s">
        <v>2856</v>
      </c>
      <c r="O856" s="61" t="s">
        <v>53</v>
      </c>
    </row>
    <row r="857" spans="1:15">
      <c r="A857" s="211">
        <v>854</v>
      </c>
      <c r="B857" s="212" t="s">
        <v>45</v>
      </c>
      <c r="C857" s="58" t="s">
        <v>46</v>
      </c>
      <c r="D857" s="32" t="s">
        <v>2842</v>
      </c>
      <c r="E857" s="32" t="s">
        <v>2843</v>
      </c>
      <c r="F857" s="32" t="s">
        <v>2862</v>
      </c>
      <c r="G857" s="41">
        <v>45709</v>
      </c>
      <c r="H857" s="37">
        <v>199000</v>
      </c>
      <c r="I857" s="59" t="s">
        <v>49</v>
      </c>
      <c r="J857" s="37">
        <v>199000</v>
      </c>
      <c r="K857" s="32" t="s">
        <v>2863</v>
      </c>
      <c r="L857" s="60" t="s">
        <v>50</v>
      </c>
      <c r="M857" s="60" t="s">
        <v>51</v>
      </c>
      <c r="N857" s="32" t="s">
        <v>2864</v>
      </c>
      <c r="O857" s="61" t="s">
        <v>53</v>
      </c>
    </row>
    <row r="858" spans="1:15">
      <c r="A858" s="211">
        <v>855</v>
      </c>
      <c r="B858" s="212" t="s">
        <v>45</v>
      </c>
      <c r="C858" s="58" t="s">
        <v>46</v>
      </c>
      <c r="D858" s="32" t="s">
        <v>2865</v>
      </c>
      <c r="E858" s="32" t="s">
        <v>2866</v>
      </c>
      <c r="F858" s="32" t="s">
        <v>2867</v>
      </c>
      <c r="G858" s="41">
        <v>45712</v>
      </c>
      <c r="H858" s="37">
        <v>3690000</v>
      </c>
      <c r="I858" s="59" t="s">
        <v>49</v>
      </c>
      <c r="J858" s="37">
        <v>3690000</v>
      </c>
      <c r="K858" s="32" t="s">
        <v>2868</v>
      </c>
      <c r="L858" s="60" t="s">
        <v>50</v>
      </c>
      <c r="M858" s="60" t="s">
        <v>51</v>
      </c>
      <c r="N858" s="32" t="s">
        <v>426</v>
      </c>
      <c r="O858" s="61" t="s">
        <v>53</v>
      </c>
    </row>
    <row r="859" spans="1:15">
      <c r="A859" s="211">
        <v>856</v>
      </c>
      <c r="B859" s="212" t="s">
        <v>45</v>
      </c>
      <c r="C859" s="58" t="s">
        <v>46</v>
      </c>
      <c r="D859" s="32" t="s">
        <v>2852</v>
      </c>
      <c r="E859" s="32" t="s">
        <v>2853</v>
      </c>
      <c r="F859" s="32" t="s">
        <v>2869</v>
      </c>
      <c r="G859" s="41">
        <v>45720</v>
      </c>
      <c r="H859" s="37">
        <v>1950000</v>
      </c>
      <c r="I859" s="59" t="s">
        <v>49</v>
      </c>
      <c r="J859" s="37">
        <v>1950000</v>
      </c>
      <c r="K859" s="32" t="s">
        <v>2870</v>
      </c>
      <c r="L859" s="60" t="s">
        <v>50</v>
      </c>
      <c r="M859" s="60" t="s">
        <v>51</v>
      </c>
      <c r="N859" s="32" t="s">
        <v>2871</v>
      </c>
      <c r="O859" s="61" t="s">
        <v>53</v>
      </c>
    </row>
    <row r="860" spans="1:15">
      <c r="A860" s="211">
        <v>857</v>
      </c>
      <c r="B860" s="212" t="s">
        <v>45</v>
      </c>
      <c r="C860" s="58" t="s">
        <v>46</v>
      </c>
      <c r="D860" s="32" t="s">
        <v>1815</v>
      </c>
      <c r="E860" s="32" t="s">
        <v>2872</v>
      </c>
      <c r="F860" s="32" t="s">
        <v>2873</v>
      </c>
      <c r="G860" s="41">
        <v>45674</v>
      </c>
      <c r="H860" s="37">
        <v>2399997</v>
      </c>
      <c r="I860" s="59" t="s">
        <v>49</v>
      </c>
      <c r="J860" s="37">
        <v>2399997</v>
      </c>
      <c r="K860" s="32" t="s">
        <v>2874</v>
      </c>
      <c r="L860" s="213" t="s">
        <v>327</v>
      </c>
      <c r="M860" s="60" t="s">
        <v>51</v>
      </c>
      <c r="N860" s="32" t="s">
        <v>1242</v>
      </c>
      <c r="O860" s="61" t="s">
        <v>53</v>
      </c>
    </row>
    <row r="861" spans="1:15">
      <c r="A861" s="211">
        <v>858</v>
      </c>
      <c r="B861" s="212" t="s">
        <v>45</v>
      </c>
      <c r="C861" s="58" t="s">
        <v>46</v>
      </c>
      <c r="D861" s="32" t="s">
        <v>2875</v>
      </c>
      <c r="E861" s="32" t="s">
        <v>2876</v>
      </c>
      <c r="F861" s="32" t="s">
        <v>2877</v>
      </c>
      <c r="G861" s="41">
        <v>45677</v>
      </c>
      <c r="H861" s="37">
        <v>150000</v>
      </c>
      <c r="I861" s="59" t="s">
        <v>49</v>
      </c>
      <c r="J861" s="37">
        <v>150000</v>
      </c>
      <c r="K861" s="32" t="s">
        <v>2878</v>
      </c>
      <c r="L861" s="213" t="s">
        <v>327</v>
      </c>
      <c r="M861" s="60" t="s">
        <v>51</v>
      </c>
      <c r="N861" s="32" t="s">
        <v>2879</v>
      </c>
      <c r="O861" s="61" t="s">
        <v>53</v>
      </c>
    </row>
    <row r="862" spans="1:15">
      <c r="A862" s="211">
        <v>859</v>
      </c>
      <c r="B862" s="212" t="s">
        <v>45</v>
      </c>
      <c r="C862" s="58" t="s">
        <v>46</v>
      </c>
      <c r="D862" s="32" t="s">
        <v>1850</v>
      </c>
      <c r="E862" s="32" t="s">
        <v>2554</v>
      </c>
      <c r="F862" s="32" t="s">
        <v>2880</v>
      </c>
      <c r="G862" s="41">
        <v>45714</v>
      </c>
      <c r="H862" s="37">
        <v>924000.35</v>
      </c>
      <c r="I862" s="59" t="s">
        <v>49</v>
      </c>
      <c r="J862" s="37">
        <v>924000.35</v>
      </c>
      <c r="K862" s="32" t="s">
        <v>2881</v>
      </c>
      <c r="L862" s="213" t="s">
        <v>327</v>
      </c>
      <c r="M862" s="60" t="s">
        <v>51</v>
      </c>
      <c r="N862" s="32" t="s">
        <v>320</v>
      </c>
      <c r="O862" s="61" t="s">
        <v>53</v>
      </c>
    </row>
    <row r="863" spans="1:15">
      <c r="A863" s="211">
        <v>860</v>
      </c>
      <c r="B863" s="212" t="s">
        <v>45</v>
      </c>
      <c r="C863" s="58" t="s">
        <v>46</v>
      </c>
      <c r="D863" s="32" t="s">
        <v>1408</v>
      </c>
      <c r="E863" s="32" t="s">
        <v>1409</v>
      </c>
      <c r="F863" s="32" t="s">
        <v>2882</v>
      </c>
      <c r="G863" s="41">
        <v>45720</v>
      </c>
      <c r="H863" s="37">
        <v>1890000</v>
      </c>
      <c r="I863" s="59" t="s">
        <v>49</v>
      </c>
      <c r="J863" s="37">
        <v>1890000</v>
      </c>
      <c r="K863" s="32" t="s">
        <v>2883</v>
      </c>
      <c r="L863" s="213" t="s">
        <v>327</v>
      </c>
      <c r="M863" s="60" t="s">
        <v>51</v>
      </c>
      <c r="N863" s="32" t="s">
        <v>2884</v>
      </c>
      <c r="O863" s="61" t="s">
        <v>53</v>
      </c>
    </row>
    <row r="864" spans="1:15">
      <c r="A864" s="211">
        <v>861</v>
      </c>
      <c r="B864" s="212" t="s">
        <v>45</v>
      </c>
      <c r="C864" s="58" t="s">
        <v>46</v>
      </c>
      <c r="D864" s="32" t="s">
        <v>2852</v>
      </c>
      <c r="E864" s="32" t="s">
        <v>2853</v>
      </c>
      <c r="F864" s="32" t="s">
        <v>2885</v>
      </c>
      <c r="G864" s="41">
        <v>45720</v>
      </c>
      <c r="H864" s="37">
        <v>3950000</v>
      </c>
      <c r="I864" s="59" t="s">
        <v>49</v>
      </c>
      <c r="J864" s="37">
        <v>3950000</v>
      </c>
      <c r="K864" s="32" t="s">
        <v>2886</v>
      </c>
      <c r="L864" s="213" t="s">
        <v>327</v>
      </c>
      <c r="M864" s="60" t="s">
        <v>51</v>
      </c>
      <c r="N864" s="32" t="s">
        <v>2884</v>
      </c>
      <c r="O864" s="61" t="s">
        <v>53</v>
      </c>
    </row>
    <row r="865" spans="1:15">
      <c r="A865" s="211">
        <v>862</v>
      </c>
      <c r="B865" s="212" t="s">
        <v>45</v>
      </c>
      <c r="C865" s="58" t="s">
        <v>46</v>
      </c>
      <c r="D865" s="32" t="s">
        <v>1408</v>
      </c>
      <c r="E865" s="32" t="s">
        <v>1409</v>
      </c>
      <c r="F865" s="32" t="s">
        <v>2887</v>
      </c>
      <c r="G865" s="41">
        <v>45720</v>
      </c>
      <c r="H865" s="37">
        <v>3899999</v>
      </c>
      <c r="I865" s="59" t="s">
        <v>49</v>
      </c>
      <c r="J865" s="37">
        <v>3899999</v>
      </c>
      <c r="K865" s="32" t="s">
        <v>2888</v>
      </c>
      <c r="L865" s="213" t="s">
        <v>327</v>
      </c>
      <c r="M865" s="60" t="s">
        <v>51</v>
      </c>
      <c r="N865" s="32" t="s">
        <v>2884</v>
      </c>
      <c r="O865" s="61" t="s">
        <v>53</v>
      </c>
    </row>
    <row r="866" spans="1:15">
      <c r="A866" s="211">
        <v>863</v>
      </c>
      <c r="B866" s="212" t="s">
        <v>45</v>
      </c>
      <c r="C866" s="58" t="s">
        <v>46</v>
      </c>
      <c r="D866" s="32" t="s">
        <v>558</v>
      </c>
      <c r="E866" s="32" t="s">
        <v>620</v>
      </c>
      <c r="F866" s="32" t="s">
        <v>2889</v>
      </c>
      <c r="G866" s="32" t="s">
        <v>1040</v>
      </c>
      <c r="H866" s="37">
        <v>1000000</v>
      </c>
      <c r="I866" s="59" t="s">
        <v>49</v>
      </c>
      <c r="J866" s="37">
        <v>1000000</v>
      </c>
      <c r="K866" s="32" t="s">
        <v>2890</v>
      </c>
      <c r="L866" s="213" t="s">
        <v>609</v>
      </c>
      <c r="M866" s="60" t="s">
        <v>51</v>
      </c>
      <c r="N866" s="32" t="s">
        <v>2891</v>
      </c>
      <c r="O866" s="213" t="s">
        <v>610</v>
      </c>
    </row>
    <row r="867" spans="1:15">
      <c r="A867" s="211">
        <v>864</v>
      </c>
      <c r="B867" s="212" t="s">
        <v>45</v>
      </c>
      <c r="C867" s="58" t="s">
        <v>46</v>
      </c>
      <c r="D867" s="32" t="s">
        <v>2892</v>
      </c>
      <c r="E867" s="32" t="s">
        <v>2893</v>
      </c>
      <c r="F867" s="32" t="s">
        <v>2894</v>
      </c>
      <c r="G867" s="32" t="s">
        <v>734</v>
      </c>
      <c r="H867" s="37">
        <v>18199980</v>
      </c>
      <c r="I867" s="59" t="s">
        <v>49</v>
      </c>
      <c r="J867" s="37">
        <v>18199980</v>
      </c>
      <c r="K867" s="32" t="s">
        <v>2895</v>
      </c>
      <c r="L867" s="213" t="s">
        <v>1012</v>
      </c>
      <c r="M867" s="60" t="s">
        <v>51</v>
      </c>
      <c r="N867" s="32" t="s">
        <v>1346</v>
      </c>
      <c r="O867" s="61" t="s">
        <v>53</v>
      </c>
    </row>
    <row r="868" spans="1:15">
      <c r="A868" s="211">
        <v>865</v>
      </c>
      <c r="B868" s="212" t="s">
        <v>45</v>
      </c>
      <c r="C868" s="58" t="s">
        <v>46</v>
      </c>
      <c r="D868" s="32" t="s">
        <v>558</v>
      </c>
      <c r="E868" s="32" t="s">
        <v>620</v>
      </c>
      <c r="F868" s="32" t="s">
        <v>2896</v>
      </c>
      <c r="G868" s="32" t="s">
        <v>737</v>
      </c>
      <c r="H868" s="37">
        <v>10056000</v>
      </c>
      <c r="I868" s="59" t="s">
        <v>49</v>
      </c>
      <c r="J868" s="37">
        <v>10056000</v>
      </c>
      <c r="K868" s="32" t="s">
        <v>2897</v>
      </c>
      <c r="L868" s="213" t="s">
        <v>609</v>
      </c>
      <c r="M868" s="60" t="s">
        <v>51</v>
      </c>
      <c r="N868" s="32" t="s">
        <v>773</v>
      </c>
      <c r="O868" s="213" t="s">
        <v>610</v>
      </c>
    </row>
    <row r="869" spans="1:15">
      <c r="A869" s="211">
        <v>866</v>
      </c>
      <c r="B869" s="212" t="s">
        <v>45</v>
      </c>
      <c r="C869" s="58" t="s">
        <v>46</v>
      </c>
      <c r="D869" s="32" t="s">
        <v>2892</v>
      </c>
      <c r="E869" s="32" t="s">
        <v>2893</v>
      </c>
      <c r="F869" s="32" t="s">
        <v>2898</v>
      </c>
      <c r="G869" s="32" t="s">
        <v>361</v>
      </c>
      <c r="H869" s="37">
        <v>43643952</v>
      </c>
      <c r="I869" s="59" t="s">
        <v>49</v>
      </c>
      <c r="J869" s="37">
        <v>43643952</v>
      </c>
      <c r="K869" s="32" t="s">
        <v>2899</v>
      </c>
      <c r="L869" s="213" t="s">
        <v>1012</v>
      </c>
      <c r="M869" s="60" t="s">
        <v>51</v>
      </c>
      <c r="N869" s="32" t="s">
        <v>2900</v>
      </c>
      <c r="O869" s="61" t="s">
        <v>53</v>
      </c>
    </row>
    <row r="870" spans="1:15">
      <c r="A870" s="211">
        <v>867</v>
      </c>
      <c r="B870" s="212" t="s">
        <v>45</v>
      </c>
      <c r="C870" s="58" t="s">
        <v>46</v>
      </c>
      <c r="D870" s="32" t="s">
        <v>2901</v>
      </c>
      <c r="E870" s="32" t="s">
        <v>2902</v>
      </c>
      <c r="F870" s="32" t="s">
        <v>2243</v>
      </c>
      <c r="G870" s="32" t="s">
        <v>498</v>
      </c>
      <c r="H870" s="37">
        <v>4500000</v>
      </c>
      <c r="I870" s="59" t="s">
        <v>49</v>
      </c>
      <c r="J870" s="37">
        <v>4500000</v>
      </c>
      <c r="K870" s="32" t="s">
        <v>2903</v>
      </c>
      <c r="L870" s="213" t="s">
        <v>609</v>
      </c>
      <c r="M870" s="60" t="s">
        <v>51</v>
      </c>
      <c r="N870" s="32" t="s">
        <v>2904</v>
      </c>
      <c r="O870" s="213" t="s">
        <v>610</v>
      </c>
    </row>
    <row r="871" spans="1:15">
      <c r="A871" s="211">
        <v>868</v>
      </c>
      <c r="B871" s="212" t="s">
        <v>45</v>
      </c>
      <c r="C871" s="58" t="s">
        <v>46</v>
      </c>
      <c r="D871" s="32" t="s">
        <v>2901</v>
      </c>
      <c r="E871" s="32" t="s">
        <v>2902</v>
      </c>
      <c r="F871" s="32" t="s">
        <v>672</v>
      </c>
      <c r="G871" s="32" t="s">
        <v>498</v>
      </c>
      <c r="H871" s="37">
        <v>5600</v>
      </c>
      <c r="I871" s="59" t="s">
        <v>49</v>
      </c>
      <c r="J871" s="37">
        <v>5600</v>
      </c>
      <c r="K871" s="32" t="s">
        <v>2905</v>
      </c>
      <c r="L871" s="213" t="s">
        <v>609</v>
      </c>
      <c r="M871" s="60" t="s">
        <v>51</v>
      </c>
      <c r="N871" s="32" t="s">
        <v>2904</v>
      </c>
      <c r="O871" s="213" t="s">
        <v>610</v>
      </c>
    </row>
    <row r="872" spans="1:15">
      <c r="A872" s="211">
        <v>869</v>
      </c>
      <c r="B872" s="212" t="s">
        <v>45</v>
      </c>
      <c r="C872" s="58" t="s">
        <v>46</v>
      </c>
      <c r="D872" s="32" t="s">
        <v>2906</v>
      </c>
      <c r="E872" s="32" t="s">
        <v>2907</v>
      </c>
      <c r="F872" s="32" t="s">
        <v>2908</v>
      </c>
      <c r="G872" s="32" t="s">
        <v>497</v>
      </c>
      <c r="H872" s="37">
        <v>0</v>
      </c>
      <c r="I872" s="59" t="s">
        <v>49</v>
      </c>
      <c r="J872" s="37" t="s">
        <v>639</v>
      </c>
      <c r="K872" s="32" t="s">
        <v>2909</v>
      </c>
      <c r="L872" s="213" t="s">
        <v>1012</v>
      </c>
      <c r="M872" s="60" t="s">
        <v>51</v>
      </c>
      <c r="N872" s="32" t="s">
        <v>2910</v>
      </c>
      <c r="O872" s="61" t="s">
        <v>53</v>
      </c>
    </row>
    <row r="873" spans="1:15">
      <c r="A873" s="211">
        <v>870</v>
      </c>
      <c r="B873" s="212" t="s">
        <v>45</v>
      </c>
      <c r="C873" s="58" t="s">
        <v>46</v>
      </c>
      <c r="D873" s="32" t="s">
        <v>1009</v>
      </c>
      <c r="E873" s="32" t="s">
        <v>1022</v>
      </c>
      <c r="F873" s="32" t="s">
        <v>2911</v>
      </c>
      <c r="G873" s="32" t="s">
        <v>497</v>
      </c>
      <c r="H873" s="37">
        <v>0</v>
      </c>
      <c r="I873" s="59" t="s">
        <v>49</v>
      </c>
      <c r="J873" s="37" t="s">
        <v>639</v>
      </c>
      <c r="K873" s="32" t="s">
        <v>2912</v>
      </c>
      <c r="L873" s="213" t="s">
        <v>1012</v>
      </c>
      <c r="M873" s="60" t="s">
        <v>51</v>
      </c>
      <c r="N873" s="32" t="s">
        <v>1271</v>
      </c>
      <c r="O873" s="61" t="s">
        <v>53</v>
      </c>
    </row>
    <row r="874" spans="1:15">
      <c r="A874" s="211">
        <v>871</v>
      </c>
      <c r="B874" s="212" t="s">
        <v>45</v>
      </c>
      <c r="C874" s="58" t="s">
        <v>46</v>
      </c>
      <c r="D874" s="32" t="s">
        <v>1009</v>
      </c>
      <c r="E874" s="32" t="s">
        <v>1022</v>
      </c>
      <c r="F874" s="32" t="s">
        <v>2913</v>
      </c>
      <c r="G874" s="32" t="s">
        <v>497</v>
      </c>
      <c r="H874" s="37">
        <v>0</v>
      </c>
      <c r="I874" s="59" t="s">
        <v>49</v>
      </c>
      <c r="J874" s="37" t="s">
        <v>639</v>
      </c>
      <c r="K874" s="32" t="s">
        <v>2914</v>
      </c>
      <c r="L874" s="213" t="s">
        <v>1012</v>
      </c>
      <c r="M874" s="60" t="s">
        <v>51</v>
      </c>
      <c r="N874" s="32" t="s">
        <v>1271</v>
      </c>
      <c r="O874" s="61" t="s">
        <v>53</v>
      </c>
    </row>
    <row r="875" spans="1:15">
      <c r="A875" s="211">
        <v>872</v>
      </c>
      <c r="B875" s="212" t="s">
        <v>45</v>
      </c>
      <c r="C875" s="58" t="s">
        <v>46</v>
      </c>
      <c r="D875" s="32" t="s">
        <v>2915</v>
      </c>
      <c r="E875" s="32" t="s">
        <v>2916</v>
      </c>
      <c r="F875" s="32" t="s">
        <v>681</v>
      </c>
      <c r="G875" s="32" t="s">
        <v>497</v>
      </c>
      <c r="H875" s="37">
        <v>890000</v>
      </c>
      <c r="I875" s="59" t="s">
        <v>49</v>
      </c>
      <c r="J875" s="37">
        <v>890000</v>
      </c>
      <c r="K875" s="32" t="s">
        <v>2917</v>
      </c>
      <c r="L875" s="213" t="s">
        <v>609</v>
      </c>
      <c r="M875" s="60" t="s">
        <v>51</v>
      </c>
      <c r="N875" s="32" t="s">
        <v>2918</v>
      </c>
      <c r="O875" s="213" t="s">
        <v>610</v>
      </c>
    </row>
    <row r="876" spans="1:15">
      <c r="A876" s="211">
        <v>873</v>
      </c>
      <c r="B876" s="212" t="s">
        <v>45</v>
      </c>
      <c r="C876" s="58" t="s">
        <v>46</v>
      </c>
      <c r="D876" s="32" t="s">
        <v>1009</v>
      </c>
      <c r="E876" s="32" t="s">
        <v>1022</v>
      </c>
      <c r="F876" s="32" t="s">
        <v>1022</v>
      </c>
      <c r="G876" s="32" t="s">
        <v>496</v>
      </c>
      <c r="H876" s="37">
        <v>0</v>
      </c>
      <c r="I876" s="59" t="s">
        <v>49</v>
      </c>
      <c r="J876" s="37" t="s">
        <v>639</v>
      </c>
      <c r="K876" s="32" t="s">
        <v>2919</v>
      </c>
      <c r="L876" s="213" t="s">
        <v>1012</v>
      </c>
      <c r="M876" s="60" t="s">
        <v>51</v>
      </c>
      <c r="N876" s="32" t="s">
        <v>1271</v>
      </c>
      <c r="O876" s="61" t="s">
        <v>53</v>
      </c>
    </row>
    <row r="877" spans="1:15">
      <c r="A877" s="211">
        <v>874</v>
      </c>
      <c r="B877" s="212" t="s">
        <v>45</v>
      </c>
      <c r="C877" s="58" t="s">
        <v>46</v>
      </c>
      <c r="D877" s="32" t="s">
        <v>2920</v>
      </c>
      <c r="E877" s="32" t="s">
        <v>2921</v>
      </c>
      <c r="F877" s="32" t="s">
        <v>2922</v>
      </c>
      <c r="G877" s="32" t="s">
        <v>496</v>
      </c>
      <c r="H877" s="37">
        <v>0</v>
      </c>
      <c r="I877" s="59" t="s">
        <v>49</v>
      </c>
      <c r="J877" s="37" t="s">
        <v>639</v>
      </c>
      <c r="K877" s="32" t="s">
        <v>2923</v>
      </c>
      <c r="L877" s="213" t="s">
        <v>609</v>
      </c>
      <c r="M877" s="60" t="s">
        <v>51</v>
      </c>
      <c r="N877" s="32" t="s">
        <v>2891</v>
      </c>
      <c r="O877" s="213" t="s">
        <v>610</v>
      </c>
    </row>
    <row r="878" spans="1:15">
      <c r="A878" s="211">
        <v>875</v>
      </c>
      <c r="B878" s="212" t="s">
        <v>45</v>
      </c>
      <c r="C878" s="58" t="s">
        <v>46</v>
      </c>
      <c r="D878" s="32" t="s">
        <v>2924</v>
      </c>
      <c r="E878" s="32" t="s">
        <v>620</v>
      </c>
      <c r="F878" s="32" t="s">
        <v>2925</v>
      </c>
      <c r="G878" s="32" t="s">
        <v>1121</v>
      </c>
      <c r="H878" s="37">
        <v>4800000</v>
      </c>
      <c r="I878" s="59" t="s">
        <v>49</v>
      </c>
      <c r="J878" s="37">
        <v>4800000</v>
      </c>
      <c r="K878" s="32" t="s">
        <v>2926</v>
      </c>
      <c r="L878" s="213" t="s">
        <v>609</v>
      </c>
      <c r="M878" s="60" t="s">
        <v>51</v>
      </c>
      <c r="N878" s="32" t="s">
        <v>2891</v>
      </c>
      <c r="O878" s="213" t="s">
        <v>610</v>
      </c>
    </row>
    <row r="879" spans="1:15">
      <c r="A879" s="211">
        <v>876</v>
      </c>
      <c r="B879" s="212" t="s">
        <v>45</v>
      </c>
      <c r="C879" s="58" t="s">
        <v>46</v>
      </c>
      <c r="D879" s="32" t="s">
        <v>2924</v>
      </c>
      <c r="E879" s="32" t="s">
        <v>620</v>
      </c>
      <c r="F879" s="32" t="s">
        <v>2896</v>
      </c>
      <c r="G879" s="32" t="s">
        <v>1121</v>
      </c>
      <c r="H879" s="37">
        <v>840000</v>
      </c>
      <c r="I879" s="59" t="s">
        <v>49</v>
      </c>
      <c r="J879" s="37">
        <v>840000</v>
      </c>
      <c r="K879" s="32" t="s">
        <v>2927</v>
      </c>
      <c r="L879" s="213" t="s">
        <v>609</v>
      </c>
      <c r="M879" s="60" t="s">
        <v>51</v>
      </c>
      <c r="N879" s="32" t="s">
        <v>2891</v>
      </c>
      <c r="O879" s="213" t="s">
        <v>610</v>
      </c>
    </row>
    <row r="880" spans="1:15">
      <c r="A880" s="211">
        <v>877</v>
      </c>
      <c r="B880" s="212" t="s">
        <v>45</v>
      </c>
      <c r="C880" s="58" t="s">
        <v>46</v>
      </c>
      <c r="D880" s="32" t="s">
        <v>2892</v>
      </c>
      <c r="E880" s="32" t="s">
        <v>2893</v>
      </c>
      <c r="F880" s="32" t="s">
        <v>2928</v>
      </c>
      <c r="G880" s="32" t="s">
        <v>741</v>
      </c>
      <c r="H880" s="37">
        <v>0</v>
      </c>
      <c r="I880" s="59" t="s">
        <v>49</v>
      </c>
      <c r="J880" s="37" t="s">
        <v>639</v>
      </c>
      <c r="K880" s="32" t="s">
        <v>2929</v>
      </c>
      <c r="L880" s="213" t="s">
        <v>1012</v>
      </c>
      <c r="M880" s="60" t="s">
        <v>51</v>
      </c>
      <c r="N880" s="32" t="s">
        <v>2900</v>
      </c>
      <c r="O880" s="61" t="s">
        <v>53</v>
      </c>
    </row>
    <row r="881" spans="1:15">
      <c r="A881" s="211">
        <v>878</v>
      </c>
      <c r="B881" s="212" t="s">
        <v>45</v>
      </c>
      <c r="C881" s="58" t="s">
        <v>46</v>
      </c>
      <c r="D881" s="32" t="s">
        <v>1008</v>
      </c>
      <c r="E881" s="32" t="s">
        <v>1021</v>
      </c>
      <c r="F881" s="32" t="s">
        <v>2930</v>
      </c>
      <c r="G881" s="32" t="s">
        <v>741</v>
      </c>
      <c r="H881" s="37">
        <v>0</v>
      </c>
      <c r="I881" s="59" t="s">
        <v>49</v>
      </c>
      <c r="J881" s="37" t="s">
        <v>639</v>
      </c>
      <c r="K881" s="32" t="s">
        <v>2931</v>
      </c>
      <c r="L881" s="213" t="s">
        <v>1012</v>
      </c>
      <c r="M881" s="60" t="s">
        <v>51</v>
      </c>
      <c r="N881" s="32" t="s">
        <v>1065</v>
      </c>
      <c r="O881" s="61" t="s">
        <v>53</v>
      </c>
    </row>
    <row r="882" spans="1:15">
      <c r="A882" s="211">
        <v>879</v>
      </c>
      <c r="B882" s="212" t="s">
        <v>45</v>
      </c>
      <c r="C882" s="58" t="s">
        <v>46</v>
      </c>
      <c r="D882" s="32" t="s">
        <v>1008</v>
      </c>
      <c r="E882" s="32" t="s">
        <v>1021</v>
      </c>
      <c r="F882" s="32" t="s">
        <v>2932</v>
      </c>
      <c r="G882" s="32" t="s">
        <v>741</v>
      </c>
      <c r="H882" s="37">
        <v>0</v>
      </c>
      <c r="I882" s="59" t="s">
        <v>49</v>
      </c>
      <c r="J882" s="37" t="s">
        <v>639</v>
      </c>
      <c r="K882" s="32" t="s">
        <v>2933</v>
      </c>
      <c r="L882" s="213" t="s">
        <v>1012</v>
      </c>
      <c r="M882" s="60" t="s">
        <v>51</v>
      </c>
      <c r="N882" s="32" t="s">
        <v>1065</v>
      </c>
      <c r="O882" s="61" t="s">
        <v>53</v>
      </c>
    </row>
    <row r="883" spans="1:15">
      <c r="A883" s="211">
        <v>880</v>
      </c>
      <c r="B883" s="212" t="s">
        <v>45</v>
      </c>
      <c r="C883" s="58" t="s">
        <v>46</v>
      </c>
      <c r="D883" s="32" t="s">
        <v>1008</v>
      </c>
      <c r="E883" s="32" t="s">
        <v>1021</v>
      </c>
      <c r="F883" s="32" t="s">
        <v>2934</v>
      </c>
      <c r="G883" s="32" t="s">
        <v>741</v>
      </c>
      <c r="H883" s="37">
        <v>0</v>
      </c>
      <c r="I883" s="59" t="s">
        <v>49</v>
      </c>
      <c r="J883" s="37" t="s">
        <v>639</v>
      </c>
      <c r="K883" s="32" t="s">
        <v>2935</v>
      </c>
      <c r="L883" s="213" t="s">
        <v>1012</v>
      </c>
      <c r="M883" s="60" t="s">
        <v>51</v>
      </c>
      <c r="N883" s="32" t="s">
        <v>1065</v>
      </c>
      <c r="O883" s="61" t="s">
        <v>53</v>
      </c>
    </row>
    <row r="884" spans="1:15">
      <c r="A884" s="211">
        <v>881</v>
      </c>
      <c r="B884" s="212" t="s">
        <v>45</v>
      </c>
      <c r="C884" s="58" t="s">
        <v>46</v>
      </c>
      <c r="D884" s="32" t="s">
        <v>1008</v>
      </c>
      <c r="E884" s="32" t="s">
        <v>1021</v>
      </c>
      <c r="F884" s="32" t="s">
        <v>2934</v>
      </c>
      <c r="G884" s="32" t="s">
        <v>741</v>
      </c>
      <c r="H884" s="37">
        <v>0</v>
      </c>
      <c r="I884" s="59" t="s">
        <v>49</v>
      </c>
      <c r="J884" s="37" t="s">
        <v>639</v>
      </c>
      <c r="K884" s="32" t="s">
        <v>2935</v>
      </c>
      <c r="L884" s="213" t="s">
        <v>1012</v>
      </c>
      <c r="M884" s="60" t="s">
        <v>51</v>
      </c>
      <c r="N884" s="32" t="s">
        <v>1065</v>
      </c>
      <c r="O884" s="61" t="s">
        <v>53</v>
      </c>
    </row>
    <row r="885" spans="1:15">
      <c r="A885" s="211">
        <v>882</v>
      </c>
      <c r="B885" s="212" t="s">
        <v>45</v>
      </c>
      <c r="C885" s="58" t="s">
        <v>46</v>
      </c>
      <c r="D885" s="32" t="s">
        <v>1008</v>
      </c>
      <c r="E885" s="32" t="s">
        <v>1021</v>
      </c>
      <c r="F885" s="32" t="s">
        <v>2936</v>
      </c>
      <c r="G885" s="32" t="s">
        <v>741</v>
      </c>
      <c r="H885" s="37">
        <v>0</v>
      </c>
      <c r="I885" s="59" t="s">
        <v>49</v>
      </c>
      <c r="J885" s="37" t="s">
        <v>639</v>
      </c>
      <c r="K885" s="32" t="s">
        <v>2937</v>
      </c>
      <c r="L885" s="213" t="s">
        <v>1012</v>
      </c>
      <c r="M885" s="60" t="s">
        <v>51</v>
      </c>
      <c r="N885" s="32" t="s">
        <v>1065</v>
      </c>
      <c r="O885" s="61" t="s">
        <v>53</v>
      </c>
    </row>
    <row r="886" spans="1:15">
      <c r="A886" s="211">
        <v>883</v>
      </c>
      <c r="B886" s="212" t="s">
        <v>45</v>
      </c>
      <c r="C886" s="58" t="s">
        <v>46</v>
      </c>
      <c r="D886" s="32" t="s">
        <v>1008</v>
      </c>
      <c r="E886" s="32" t="s">
        <v>1021</v>
      </c>
      <c r="F886" s="32" t="s">
        <v>2938</v>
      </c>
      <c r="G886" s="32" t="s">
        <v>741</v>
      </c>
      <c r="H886" s="37">
        <v>0</v>
      </c>
      <c r="I886" s="59" t="s">
        <v>49</v>
      </c>
      <c r="J886" s="37" t="s">
        <v>639</v>
      </c>
      <c r="K886" s="32" t="s">
        <v>2939</v>
      </c>
      <c r="L886" s="213" t="s">
        <v>1012</v>
      </c>
      <c r="M886" s="60" t="s">
        <v>51</v>
      </c>
      <c r="N886" s="32" t="s">
        <v>1065</v>
      </c>
      <c r="O886" s="61" t="s">
        <v>53</v>
      </c>
    </row>
    <row r="887" spans="1:15">
      <c r="A887" s="211">
        <v>884</v>
      </c>
      <c r="B887" s="212" t="s">
        <v>45</v>
      </c>
      <c r="C887" s="58" t="s">
        <v>46</v>
      </c>
      <c r="D887" s="32" t="s">
        <v>1008</v>
      </c>
      <c r="E887" s="32" t="s">
        <v>1021</v>
      </c>
      <c r="F887" s="32" t="s">
        <v>2940</v>
      </c>
      <c r="G887" s="32" t="s">
        <v>741</v>
      </c>
      <c r="H887" s="37">
        <v>0</v>
      </c>
      <c r="I887" s="59" t="s">
        <v>49</v>
      </c>
      <c r="J887" s="37" t="s">
        <v>639</v>
      </c>
      <c r="K887" s="32" t="s">
        <v>2941</v>
      </c>
      <c r="L887" s="213" t="s">
        <v>1012</v>
      </c>
      <c r="M887" s="60" t="s">
        <v>51</v>
      </c>
      <c r="N887" s="32" t="s">
        <v>1065</v>
      </c>
      <c r="O887" s="61" t="s">
        <v>53</v>
      </c>
    </row>
    <row r="888" spans="1:15">
      <c r="A888" s="211">
        <v>885</v>
      </c>
      <c r="B888" s="212" t="s">
        <v>45</v>
      </c>
      <c r="C888" s="58" t="s">
        <v>46</v>
      </c>
      <c r="D888" s="32" t="s">
        <v>1008</v>
      </c>
      <c r="E888" s="32" t="s">
        <v>1021</v>
      </c>
      <c r="F888" s="32" t="s">
        <v>2942</v>
      </c>
      <c r="G888" s="32" t="s">
        <v>741</v>
      </c>
      <c r="H888" s="37">
        <v>0</v>
      </c>
      <c r="I888" s="59" t="s">
        <v>49</v>
      </c>
      <c r="J888" s="37" t="s">
        <v>639</v>
      </c>
      <c r="K888" s="32" t="s">
        <v>2943</v>
      </c>
      <c r="L888" s="213" t="s">
        <v>1012</v>
      </c>
      <c r="M888" s="60" t="s">
        <v>51</v>
      </c>
      <c r="N888" s="32" t="s">
        <v>1065</v>
      </c>
      <c r="O888" s="61" t="s">
        <v>53</v>
      </c>
    </row>
    <row r="889" spans="1:15">
      <c r="A889" s="211">
        <v>886</v>
      </c>
      <c r="B889" s="212" t="s">
        <v>45</v>
      </c>
      <c r="C889" s="58" t="s">
        <v>46</v>
      </c>
      <c r="D889" s="32" t="s">
        <v>1008</v>
      </c>
      <c r="E889" s="32" t="s">
        <v>1021</v>
      </c>
      <c r="F889" s="32" t="s">
        <v>2944</v>
      </c>
      <c r="G889" s="32" t="s">
        <v>741</v>
      </c>
      <c r="H889" s="37">
        <v>0</v>
      </c>
      <c r="I889" s="59" t="s">
        <v>49</v>
      </c>
      <c r="J889" s="37" t="s">
        <v>639</v>
      </c>
      <c r="K889" s="32" t="s">
        <v>2945</v>
      </c>
      <c r="L889" s="213" t="s">
        <v>1012</v>
      </c>
      <c r="M889" s="60" t="s">
        <v>51</v>
      </c>
      <c r="N889" s="32" t="s">
        <v>1065</v>
      </c>
      <c r="O889" s="61" t="s">
        <v>53</v>
      </c>
    </row>
    <row r="890" spans="1:15">
      <c r="A890" s="211">
        <v>887</v>
      </c>
      <c r="B890" s="212" t="s">
        <v>45</v>
      </c>
      <c r="C890" s="58" t="s">
        <v>46</v>
      </c>
      <c r="D890" s="32" t="s">
        <v>1006</v>
      </c>
      <c r="E890" s="32" t="s">
        <v>1019</v>
      </c>
      <c r="F890" s="32" t="s">
        <v>2946</v>
      </c>
      <c r="G890" s="32" t="s">
        <v>746</v>
      </c>
      <c r="H890" s="37">
        <v>0</v>
      </c>
      <c r="I890" s="59" t="s">
        <v>49</v>
      </c>
      <c r="J890" s="37" t="s">
        <v>639</v>
      </c>
      <c r="K890" s="32" t="s">
        <v>2947</v>
      </c>
      <c r="L890" s="213" t="s">
        <v>1012</v>
      </c>
      <c r="M890" s="60" t="s">
        <v>51</v>
      </c>
      <c r="N890" s="32" t="s">
        <v>1395</v>
      </c>
      <c r="O890" s="61" t="s">
        <v>53</v>
      </c>
    </row>
    <row r="891" spans="1:15">
      <c r="A891" s="211">
        <v>888</v>
      </c>
      <c r="B891" s="212" t="s">
        <v>45</v>
      </c>
      <c r="C891" s="58" t="s">
        <v>46</v>
      </c>
      <c r="D891" s="32" t="s">
        <v>1006</v>
      </c>
      <c r="E891" s="32" t="s">
        <v>1019</v>
      </c>
      <c r="F891" s="32" t="s">
        <v>2948</v>
      </c>
      <c r="G891" s="32" t="s">
        <v>746</v>
      </c>
      <c r="H891" s="37">
        <v>0</v>
      </c>
      <c r="I891" s="59" t="s">
        <v>49</v>
      </c>
      <c r="J891" s="37" t="s">
        <v>639</v>
      </c>
      <c r="K891" s="32" t="s">
        <v>2949</v>
      </c>
      <c r="L891" s="213" t="s">
        <v>1012</v>
      </c>
      <c r="M891" s="60" t="s">
        <v>51</v>
      </c>
      <c r="N891" s="32" t="s">
        <v>1395</v>
      </c>
      <c r="O891" s="61" t="s">
        <v>53</v>
      </c>
    </row>
    <row r="892" spans="1:15">
      <c r="A892" s="211">
        <v>889</v>
      </c>
      <c r="B892" s="212" t="s">
        <v>45</v>
      </c>
      <c r="C892" s="58" t="s">
        <v>46</v>
      </c>
      <c r="D892" s="32" t="s">
        <v>1006</v>
      </c>
      <c r="E892" s="32" t="s">
        <v>1019</v>
      </c>
      <c r="F892" s="32" t="s">
        <v>2950</v>
      </c>
      <c r="G892" s="32" t="s">
        <v>746</v>
      </c>
      <c r="H892" s="37">
        <v>0</v>
      </c>
      <c r="I892" s="59" t="s">
        <v>49</v>
      </c>
      <c r="J892" s="37" t="s">
        <v>639</v>
      </c>
      <c r="K892" s="32" t="s">
        <v>2951</v>
      </c>
      <c r="L892" s="213" t="s">
        <v>1012</v>
      </c>
      <c r="M892" s="60" t="s">
        <v>51</v>
      </c>
      <c r="N892" s="32" t="s">
        <v>1395</v>
      </c>
      <c r="O892" s="61" t="s">
        <v>53</v>
      </c>
    </row>
    <row r="893" spans="1:15">
      <c r="A893" s="211">
        <v>890</v>
      </c>
      <c r="B893" s="212" t="s">
        <v>45</v>
      </c>
      <c r="C893" s="58" t="s">
        <v>46</v>
      </c>
      <c r="D893" s="32" t="s">
        <v>2952</v>
      </c>
      <c r="E893" s="32" t="s">
        <v>2953</v>
      </c>
      <c r="F893" s="32" t="s">
        <v>681</v>
      </c>
      <c r="G893" s="32" t="s">
        <v>747</v>
      </c>
      <c r="H893" s="37">
        <v>45000000</v>
      </c>
      <c r="I893" s="59" t="s">
        <v>49</v>
      </c>
      <c r="J893" s="37">
        <v>45000000</v>
      </c>
      <c r="K893" s="32" t="s">
        <v>2954</v>
      </c>
      <c r="L893" s="213" t="s">
        <v>609</v>
      </c>
      <c r="M893" s="60" t="s">
        <v>51</v>
      </c>
      <c r="N893" s="32" t="s">
        <v>759</v>
      </c>
      <c r="O893" s="213" t="s">
        <v>610</v>
      </c>
    </row>
    <row r="894" spans="1:15">
      <c r="A894" s="211">
        <v>891</v>
      </c>
      <c r="B894" s="212" t="s">
        <v>45</v>
      </c>
      <c r="C894" s="58" t="s">
        <v>46</v>
      </c>
      <c r="D894" s="32" t="s">
        <v>2892</v>
      </c>
      <c r="E894" s="32" t="s">
        <v>2893</v>
      </c>
      <c r="F894" s="32" t="s">
        <v>2955</v>
      </c>
      <c r="G894" s="32" t="s">
        <v>749</v>
      </c>
      <c r="H894" s="37">
        <v>160022940</v>
      </c>
      <c r="I894" s="59" t="s">
        <v>49</v>
      </c>
      <c r="J894" s="37">
        <v>160022940</v>
      </c>
      <c r="K894" s="32" t="s">
        <v>2956</v>
      </c>
      <c r="L894" s="213" t="s">
        <v>1012</v>
      </c>
      <c r="M894" s="60" t="s">
        <v>51</v>
      </c>
      <c r="N894" s="32" t="s">
        <v>2900</v>
      </c>
      <c r="O894" s="61" t="s">
        <v>53</v>
      </c>
    </row>
    <row r="895" spans="1:15">
      <c r="A895" s="211">
        <v>892</v>
      </c>
      <c r="B895" s="212" t="s">
        <v>45</v>
      </c>
      <c r="C895" s="58" t="s">
        <v>46</v>
      </c>
      <c r="D895" s="32" t="s">
        <v>2892</v>
      </c>
      <c r="E895" s="32" t="s">
        <v>2893</v>
      </c>
      <c r="F895" s="32" t="s">
        <v>2957</v>
      </c>
      <c r="G895" s="32" t="s">
        <v>749</v>
      </c>
      <c r="H895" s="37">
        <v>175656720</v>
      </c>
      <c r="I895" s="59" t="s">
        <v>49</v>
      </c>
      <c r="J895" s="37">
        <v>175656720</v>
      </c>
      <c r="K895" s="32" t="s">
        <v>2958</v>
      </c>
      <c r="L895" s="213" t="s">
        <v>1012</v>
      </c>
      <c r="M895" s="60" t="s">
        <v>51</v>
      </c>
      <c r="N895" s="32" t="s">
        <v>2900</v>
      </c>
      <c r="O895" s="61" t="s">
        <v>53</v>
      </c>
    </row>
    <row r="896" spans="1:15">
      <c r="A896" s="211">
        <v>893</v>
      </c>
      <c r="B896" s="212" t="s">
        <v>45</v>
      </c>
      <c r="C896" s="58" t="s">
        <v>46</v>
      </c>
      <c r="D896" s="32" t="s">
        <v>2892</v>
      </c>
      <c r="E896" s="32" t="s">
        <v>2893</v>
      </c>
      <c r="F896" s="32" t="s">
        <v>2959</v>
      </c>
      <c r="G896" s="32" t="s">
        <v>749</v>
      </c>
      <c r="H896" s="37">
        <v>315459072</v>
      </c>
      <c r="I896" s="59" t="s">
        <v>49</v>
      </c>
      <c r="J896" s="37">
        <v>315459072</v>
      </c>
      <c r="K896" s="32" t="s">
        <v>2960</v>
      </c>
      <c r="L896" s="213" t="s">
        <v>1012</v>
      </c>
      <c r="M896" s="60" t="s">
        <v>51</v>
      </c>
      <c r="N896" s="32" t="s">
        <v>2900</v>
      </c>
      <c r="O896" s="61" t="s">
        <v>53</v>
      </c>
    </row>
    <row r="897" spans="1:15">
      <c r="A897" s="211">
        <v>894</v>
      </c>
      <c r="B897" s="212" t="s">
        <v>45</v>
      </c>
      <c r="C897" s="58" t="s">
        <v>46</v>
      </c>
      <c r="D897" s="32" t="s">
        <v>2892</v>
      </c>
      <c r="E897" s="32" t="s">
        <v>2893</v>
      </c>
      <c r="F897" s="32" t="s">
        <v>2961</v>
      </c>
      <c r="G897" s="32" t="s">
        <v>749</v>
      </c>
      <c r="H897" s="37">
        <v>354110760</v>
      </c>
      <c r="I897" s="59" t="s">
        <v>49</v>
      </c>
      <c r="J897" s="37">
        <v>354110760</v>
      </c>
      <c r="K897" s="32" t="s">
        <v>2962</v>
      </c>
      <c r="L897" s="213" t="s">
        <v>1012</v>
      </c>
      <c r="M897" s="60" t="s">
        <v>51</v>
      </c>
      <c r="N897" s="32" t="s">
        <v>2900</v>
      </c>
      <c r="O897" s="61" t="s">
        <v>53</v>
      </c>
    </row>
    <row r="898" spans="1:15">
      <c r="A898" s="211">
        <v>895</v>
      </c>
      <c r="B898" s="212" t="s">
        <v>45</v>
      </c>
      <c r="C898" s="58" t="s">
        <v>46</v>
      </c>
      <c r="D898" s="32" t="s">
        <v>2892</v>
      </c>
      <c r="E898" s="32" t="s">
        <v>2893</v>
      </c>
      <c r="F898" s="32" t="s">
        <v>2963</v>
      </c>
      <c r="G898" s="32" t="s">
        <v>749</v>
      </c>
      <c r="H898" s="37">
        <v>321168912</v>
      </c>
      <c r="I898" s="59" t="s">
        <v>49</v>
      </c>
      <c r="J898" s="37">
        <v>321168912</v>
      </c>
      <c r="K898" s="32" t="s">
        <v>2964</v>
      </c>
      <c r="L898" s="213" t="s">
        <v>1012</v>
      </c>
      <c r="M898" s="60" t="s">
        <v>51</v>
      </c>
      <c r="N898" s="32" t="s">
        <v>2900</v>
      </c>
      <c r="O898" s="61" t="s">
        <v>53</v>
      </c>
    </row>
    <row r="899" spans="1:15">
      <c r="A899" s="211">
        <v>896</v>
      </c>
      <c r="B899" s="212" t="s">
        <v>45</v>
      </c>
      <c r="C899" s="58" t="s">
        <v>46</v>
      </c>
      <c r="D899" s="32" t="s">
        <v>2892</v>
      </c>
      <c r="E899" s="32" t="s">
        <v>2893</v>
      </c>
      <c r="F899" s="32" t="s">
        <v>2965</v>
      </c>
      <c r="G899" s="32" t="s">
        <v>749</v>
      </c>
      <c r="H899" s="37">
        <v>21821016</v>
      </c>
      <c r="I899" s="59" t="s">
        <v>49</v>
      </c>
      <c r="J899" s="37">
        <v>21821016</v>
      </c>
      <c r="K899" s="32" t="s">
        <v>2966</v>
      </c>
      <c r="L899" s="213" t="s">
        <v>1012</v>
      </c>
      <c r="M899" s="60" t="s">
        <v>51</v>
      </c>
      <c r="N899" s="32" t="s">
        <v>2900</v>
      </c>
      <c r="O899" s="61" t="s">
        <v>53</v>
      </c>
    </row>
    <row r="900" spans="1:15">
      <c r="A900" s="211">
        <v>897</v>
      </c>
      <c r="B900" s="212" t="s">
        <v>45</v>
      </c>
      <c r="C900" s="58" t="s">
        <v>46</v>
      </c>
      <c r="D900" s="32" t="s">
        <v>2892</v>
      </c>
      <c r="E900" s="32" t="s">
        <v>2893</v>
      </c>
      <c r="F900" s="32" t="s">
        <v>2967</v>
      </c>
      <c r="G900" s="32" t="s">
        <v>749</v>
      </c>
      <c r="H900" s="37">
        <v>59348304</v>
      </c>
      <c r="I900" s="59" t="s">
        <v>49</v>
      </c>
      <c r="J900" s="37">
        <v>59348304</v>
      </c>
      <c r="K900" s="32" t="s">
        <v>2968</v>
      </c>
      <c r="L900" s="213" t="s">
        <v>1012</v>
      </c>
      <c r="M900" s="60" t="s">
        <v>51</v>
      </c>
      <c r="N900" s="32" t="s">
        <v>2900</v>
      </c>
      <c r="O900" s="61" t="s">
        <v>53</v>
      </c>
    </row>
    <row r="901" spans="1:15">
      <c r="A901" s="211">
        <v>898</v>
      </c>
      <c r="B901" s="212" t="s">
        <v>45</v>
      </c>
      <c r="C901" s="58" t="s">
        <v>46</v>
      </c>
      <c r="D901" s="32" t="s">
        <v>2892</v>
      </c>
      <c r="E901" s="32" t="s">
        <v>2893</v>
      </c>
      <c r="F901" s="32" t="s">
        <v>2969</v>
      </c>
      <c r="G901" s="32" t="s">
        <v>749</v>
      </c>
      <c r="H901" s="37">
        <v>47855616</v>
      </c>
      <c r="I901" s="59" t="s">
        <v>49</v>
      </c>
      <c r="J901" s="37">
        <v>47855616</v>
      </c>
      <c r="K901" s="32" t="s">
        <v>2970</v>
      </c>
      <c r="L901" s="213" t="s">
        <v>1012</v>
      </c>
      <c r="M901" s="60" t="s">
        <v>51</v>
      </c>
      <c r="N901" s="32" t="s">
        <v>2900</v>
      </c>
      <c r="O901" s="61" t="s">
        <v>53</v>
      </c>
    </row>
    <row r="902" spans="1:15">
      <c r="A902" s="211">
        <v>899</v>
      </c>
      <c r="B902" s="212" t="s">
        <v>45</v>
      </c>
      <c r="C902" s="58" t="s">
        <v>46</v>
      </c>
      <c r="D902" s="32" t="s">
        <v>2892</v>
      </c>
      <c r="E902" s="32" t="s">
        <v>2893</v>
      </c>
      <c r="F902" s="32" t="s">
        <v>2971</v>
      </c>
      <c r="G902" s="32" t="s">
        <v>749</v>
      </c>
      <c r="H902" s="37">
        <v>306873360</v>
      </c>
      <c r="I902" s="59" t="s">
        <v>49</v>
      </c>
      <c r="J902" s="37">
        <v>306873360</v>
      </c>
      <c r="K902" s="32" t="s">
        <v>2972</v>
      </c>
      <c r="L902" s="213" t="s">
        <v>1012</v>
      </c>
      <c r="M902" s="60" t="s">
        <v>51</v>
      </c>
      <c r="N902" s="32" t="s">
        <v>2900</v>
      </c>
      <c r="O902" s="61" t="s">
        <v>53</v>
      </c>
    </row>
    <row r="903" spans="1:15">
      <c r="A903" s="211">
        <v>900</v>
      </c>
      <c r="B903" s="212" t="s">
        <v>45</v>
      </c>
      <c r="C903" s="58" t="s">
        <v>46</v>
      </c>
      <c r="D903" s="32" t="s">
        <v>2892</v>
      </c>
      <c r="E903" s="32" t="s">
        <v>2893</v>
      </c>
      <c r="F903" s="32" t="s">
        <v>2973</v>
      </c>
      <c r="G903" s="32" t="s">
        <v>749</v>
      </c>
      <c r="H903" s="37">
        <v>306873360</v>
      </c>
      <c r="I903" s="59" t="s">
        <v>49</v>
      </c>
      <c r="J903" s="37">
        <v>306873360</v>
      </c>
      <c r="K903" s="32" t="s">
        <v>2974</v>
      </c>
      <c r="L903" s="213" t="s">
        <v>1012</v>
      </c>
      <c r="M903" s="60" t="s">
        <v>51</v>
      </c>
      <c r="N903" s="32" t="s">
        <v>2900</v>
      </c>
      <c r="O903" s="61" t="s">
        <v>53</v>
      </c>
    </row>
    <row r="904" spans="1:15">
      <c r="A904" s="211">
        <v>901</v>
      </c>
      <c r="B904" s="212" t="s">
        <v>45</v>
      </c>
      <c r="C904" s="58" t="s">
        <v>46</v>
      </c>
      <c r="D904" s="32" t="s">
        <v>2892</v>
      </c>
      <c r="E904" s="32" t="s">
        <v>2893</v>
      </c>
      <c r="F904" s="32" t="s">
        <v>2975</v>
      </c>
      <c r="G904" s="32" t="s">
        <v>749</v>
      </c>
      <c r="H904" s="37">
        <v>306873360</v>
      </c>
      <c r="I904" s="59" t="s">
        <v>49</v>
      </c>
      <c r="J904" s="37">
        <v>306873360</v>
      </c>
      <c r="K904" s="32" t="s">
        <v>2976</v>
      </c>
      <c r="L904" s="213" t="s">
        <v>1012</v>
      </c>
      <c r="M904" s="60" t="s">
        <v>51</v>
      </c>
      <c r="N904" s="32" t="s">
        <v>2900</v>
      </c>
      <c r="O904" s="61" t="s">
        <v>53</v>
      </c>
    </row>
    <row r="905" spans="1:15">
      <c r="A905" s="211">
        <v>902</v>
      </c>
      <c r="B905" s="212" t="s">
        <v>45</v>
      </c>
      <c r="C905" s="58" t="s">
        <v>46</v>
      </c>
      <c r="D905" s="32" t="s">
        <v>2977</v>
      </c>
      <c r="E905" s="32" t="s">
        <v>2978</v>
      </c>
      <c r="F905" s="32" t="s">
        <v>1948</v>
      </c>
      <c r="G905" s="32" t="s">
        <v>749</v>
      </c>
      <c r="H905" s="37">
        <v>81000000</v>
      </c>
      <c r="I905" s="59" t="s">
        <v>49</v>
      </c>
      <c r="J905" s="37">
        <v>81000000</v>
      </c>
      <c r="K905" s="32" t="s">
        <v>2979</v>
      </c>
      <c r="L905" s="213" t="s">
        <v>609</v>
      </c>
      <c r="M905" s="60" t="s">
        <v>51</v>
      </c>
      <c r="N905" s="32" t="s">
        <v>759</v>
      </c>
      <c r="O905" s="213" t="s">
        <v>610</v>
      </c>
    </row>
    <row r="906" spans="1:15">
      <c r="A906" s="211">
        <v>903</v>
      </c>
      <c r="B906" s="212" t="s">
        <v>45</v>
      </c>
      <c r="C906" s="58" t="s">
        <v>46</v>
      </c>
      <c r="D906" s="32" t="s">
        <v>2977</v>
      </c>
      <c r="E906" s="32" t="s">
        <v>2978</v>
      </c>
      <c r="F906" s="32" t="s">
        <v>714</v>
      </c>
      <c r="G906" s="32" t="s">
        <v>749</v>
      </c>
      <c r="H906" s="37">
        <v>40500000</v>
      </c>
      <c r="I906" s="59" t="s">
        <v>49</v>
      </c>
      <c r="J906" s="37">
        <v>40500000</v>
      </c>
      <c r="K906" s="32" t="s">
        <v>2980</v>
      </c>
      <c r="L906" s="213" t="s">
        <v>609</v>
      </c>
      <c r="M906" s="60" t="s">
        <v>51</v>
      </c>
      <c r="N906" s="32" t="s">
        <v>759</v>
      </c>
      <c r="O906" s="213" t="s">
        <v>610</v>
      </c>
    </row>
    <row r="907" spans="1:15">
      <c r="A907" s="211">
        <v>904</v>
      </c>
      <c r="B907" s="212" t="s">
        <v>45</v>
      </c>
      <c r="C907" s="58" t="s">
        <v>46</v>
      </c>
      <c r="D907" s="32" t="s">
        <v>2920</v>
      </c>
      <c r="E907" s="32" t="s">
        <v>2921</v>
      </c>
      <c r="F907" s="32" t="s">
        <v>2981</v>
      </c>
      <c r="G907" s="32" t="s">
        <v>749</v>
      </c>
      <c r="H907" s="37">
        <v>2520000</v>
      </c>
      <c r="I907" s="59" t="s">
        <v>49</v>
      </c>
      <c r="J907" s="37">
        <v>2520000</v>
      </c>
      <c r="K907" s="32" t="s">
        <v>2982</v>
      </c>
      <c r="L907" s="213" t="s">
        <v>609</v>
      </c>
      <c r="M907" s="60" t="s">
        <v>51</v>
      </c>
      <c r="N907" s="32" t="s">
        <v>2891</v>
      </c>
      <c r="O907" s="213" t="s">
        <v>610</v>
      </c>
    </row>
    <row r="908" spans="1:15">
      <c r="A908" s="211">
        <v>905</v>
      </c>
      <c r="B908" s="212" t="s">
        <v>45</v>
      </c>
      <c r="C908" s="58" t="s">
        <v>46</v>
      </c>
      <c r="D908" s="32" t="s">
        <v>2983</v>
      </c>
      <c r="E908" s="32" t="s">
        <v>2984</v>
      </c>
      <c r="F908" s="32" t="s">
        <v>682</v>
      </c>
      <c r="G908" s="32" t="s">
        <v>749</v>
      </c>
      <c r="H908" s="37">
        <v>4344000</v>
      </c>
      <c r="I908" s="59" t="s">
        <v>49</v>
      </c>
      <c r="J908" s="37">
        <v>4344000</v>
      </c>
      <c r="K908" s="32" t="s">
        <v>2985</v>
      </c>
      <c r="L908" s="213" t="s">
        <v>609</v>
      </c>
      <c r="M908" s="60" t="s">
        <v>51</v>
      </c>
      <c r="N908" s="32" t="s">
        <v>2986</v>
      </c>
      <c r="O908" s="213" t="s">
        <v>610</v>
      </c>
    </row>
    <row r="909" spans="1:15">
      <c r="A909" s="211">
        <v>906</v>
      </c>
      <c r="B909" s="212" t="s">
        <v>45</v>
      </c>
      <c r="C909" s="58" t="s">
        <v>46</v>
      </c>
      <c r="D909" s="32" t="s">
        <v>2987</v>
      </c>
      <c r="E909" s="32" t="s">
        <v>2988</v>
      </c>
      <c r="F909" s="32" t="s">
        <v>676</v>
      </c>
      <c r="G909" s="32" t="s">
        <v>491</v>
      </c>
      <c r="H909" s="37">
        <v>21504000</v>
      </c>
      <c r="I909" s="59" t="s">
        <v>49</v>
      </c>
      <c r="J909" s="37">
        <v>21504000</v>
      </c>
      <c r="K909" s="32" t="s">
        <v>2989</v>
      </c>
      <c r="L909" s="213" t="s">
        <v>609</v>
      </c>
      <c r="M909" s="60" t="s">
        <v>51</v>
      </c>
      <c r="N909" s="32" t="s">
        <v>759</v>
      </c>
      <c r="O909" s="213" t="s">
        <v>610</v>
      </c>
    </row>
    <row r="910" spans="1:15">
      <c r="A910" s="211">
        <v>907</v>
      </c>
      <c r="B910" s="212" t="s">
        <v>45</v>
      </c>
      <c r="C910" s="58" t="s">
        <v>46</v>
      </c>
      <c r="D910" s="32" t="s">
        <v>2990</v>
      </c>
      <c r="E910" s="32" t="s">
        <v>639</v>
      </c>
      <c r="F910" s="32" t="s">
        <v>673</v>
      </c>
      <c r="G910" s="32" t="s">
        <v>490</v>
      </c>
      <c r="H910" s="37">
        <v>12000000</v>
      </c>
      <c r="I910" s="59" t="s">
        <v>49</v>
      </c>
      <c r="J910" s="37">
        <v>12000000</v>
      </c>
      <c r="K910" s="32" t="s">
        <v>2991</v>
      </c>
      <c r="L910" s="213" t="s">
        <v>609</v>
      </c>
      <c r="M910" s="60" t="s">
        <v>51</v>
      </c>
      <c r="N910" s="32" t="s">
        <v>759</v>
      </c>
      <c r="O910" s="213" t="s">
        <v>610</v>
      </c>
    </row>
    <row r="911" spans="1:15">
      <c r="A911" s="211">
        <v>908</v>
      </c>
      <c r="B911" s="212" t="s">
        <v>45</v>
      </c>
      <c r="C911" s="58" t="s">
        <v>46</v>
      </c>
      <c r="D911" s="32" t="s">
        <v>2992</v>
      </c>
      <c r="E911" s="32" t="s">
        <v>639</v>
      </c>
      <c r="F911" s="32" t="s">
        <v>700</v>
      </c>
      <c r="G911" s="32" t="s">
        <v>490</v>
      </c>
      <c r="H911" s="37">
        <v>11400000</v>
      </c>
      <c r="I911" s="59" t="s">
        <v>49</v>
      </c>
      <c r="J911" s="37">
        <v>11400000</v>
      </c>
      <c r="K911" s="32" t="s">
        <v>2993</v>
      </c>
      <c r="L911" s="213" t="s">
        <v>609</v>
      </c>
      <c r="M911" s="60" t="s">
        <v>51</v>
      </c>
      <c r="N911" s="32" t="s">
        <v>759</v>
      </c>
      <c r="O911" s="213" t="s">
        <v>610</v>
      </c>
    </row>
    <row r="912" spans="1:15">
      <c r="A912" s="211">
        <v>909</v>
      </c>
      <c r="B912" s="212" t="s">
        <v>45</v>
      </c>
      <c r="C912" s="58" t="s">
        <v>46</v>
      </c>
      <c r="D912" s="32" t="s">
        <v>2994</v>
      </c>
      <c r="E912" s="32" t="s">
        <v>639</v>
      </c>
      <c r="F912" s="32" t="s">
        <v>2995</v>
      </c>
      <c r="G912" s="32" t="s">
        <v>490</v>
      </c>
      <c r="H912" s="37">
        <v>12000000</v>
      </c>
      <c r="I912" s="59" t="s">
        <v>49</v>
      </c>
      <c r="J912" s="37">
        <v>12000000</v>
      </c>
      <c r="K912" s="32" t="s">
        <v>2996</v>
      </c>
      <c r="L912" s="213" t="s">
        <v>609</v>
      </c>
      <c r="M912" s="60" t="s">
        <v>51</v>
      </c>
      <c r="N912" s="32" t="s">
        <v>759</v>
      </c>
      <c r="O912" s="213" t="s">
        <v>610</v>
      </c>
    </row>
    <row r="913" spans="1:15">
      <c r="A913" s="211">
        <v>910</v>
      </c>
      <c r="B913" s="212" t="s">
        <v>45</v>
      </c>
      <c r="C913" s="58" t="s">
        <v>46</v>
      </c>
      <c r="D913" s="32" t="s">
        <v>1009</v>
      </c>
      <c r="E913" s="32" t="s">
        <v>1022</v>
      </c>
      <c r="F913" s="32" t="s">
        <v>2997</v>
      </c>
      <c r="G913" s="32" t="s">
        <v>490</v>
      </c>
      <c r="H913" s="37">
        <v>0</v>
      </c>
      <c r="I913" s="59" t="s">
        <v>49</v>
      </c>
      <c r="J913" s="37" t="s">
        <v>639</v>
      </c>
      <c r="K913" s="32" t="s">
        <v>2998</v>
      </c>
      <c r="L913" s="213" t="s">
        <v>1012</v>
      </c>
      <c r="M913" s="60" t="s">
        <v>51</v>
      </c>
      <c r="N913" s="32" t="s">
        <v>1271</v>
      </c>
      <c r="O913" s="61" t="s">
        <v>53</v>
      </c>
    </row>
    <row r="914" spans="1:15">
      <c r="A914" s="211">
        <v>911</v>
      </c>
      <c r="B914" s="212" t="s">
        <v>45</v>
      </c>
      <c r="C914" s="58" t="s">
        <v>46</v>
      </c>
      <c r="D914" s="32" t="s">
        <v>2892</v>
      </c>
      <c r="E914" s="32" t="s">
        <v>2893</v>
      </c>
      <c r="F914" s="32" t="s">
        <v>2999</v>
      </c>
      <c r="G914" s="32" t="s">
        <v>751</v>
      </c>
      <c r="H914" s="37">
        <v>129396540</v>
      </c>
      <c r="I914" s="59" t="s">
        <v>49</v>
      </c>
      <c r="J914" s="37">
        <v>129396540</v>
      </c>
      <c r="K914" s="32" t="s">
        <v>3000</v>
      </c>
      <c r="L914" s="213" t="s">
        <v>1012</v>
      </c>
      <c r="M914" s="60" t="s">
        <v>51</v>
      </c>
      <c r="N914" s="32" t="s">
        <v>2900</v>
      </c>
      <c r="O914" s="61" t="s">
        <v>53</v>
      </c>
    </row>
    <row r="915" spans="1:15">
      <c r="A915" s="211">
        <v>912</v>
      </c>
      <c r="B915" s="212" t="s">
        <v>45</v>
      </c>
      <c r="C915" s="58" t="s">
        <v>46</v>
      </c>
      <c r="D915" s="32" t="s">
        <v>3001</v>
      </c>
      <c r="E915" s="32" t="s">
        <v>3002</v>
      </c>
      <c r="F915" s="32" t="s">
        <v>3003</v>
      </c>
      <c r="G915" s="32" t="s">
        <v>751</v>
      </c>
      <c r="H915" s="37">
        <v>6000000</v>
      </c>
      <c r="I915" s="59" t="s">
        <v>49</v>
      </c>
      <c r="J915" s="37">
        <v>6000000</v>
      </c>
      <c r="K915" s="32" t="s">
        <v>3004</v>
      </c>
      <c r="L915" s="213" t="s">
        <v>609</v>
      </c>
      <c r="M915" s="60" t="s">
        <v>51</v>
      </c>
      <c r="N915" s="32" t="s">
        <v>1341</v>
      </c>
      <c r="O915" s="213" t="s">
        <v>610</v>
      </c>
    </row>
    <row r="916" spans="1:15">
      <c r="A916" s="211">
        <v>913</v>
      </c>
      <c r="B916" s="212" t="s">
        <v>45</v>
      </c>
      <c r="C916" s="58" t="s">
        <v>46</v>
      </c>
      <c r="D916" s="32" t="s">
        <v>3005</v>
      </c>
      <c r="E916" s="32" t="s">
        <v>3006</v>
      </c>
      <c r="F916" s="32" t="s">
        <v>677</v>
      </c>
      <c r="G916" s="32" t="s">
        <v>751</v>
      </c>
      <c r="H916" s="37">
        <v>2000000</v>
      </c>
      <c r="I916" s="59" t="s">
        <v>49</v>
      </c>
      <c r="J916" s="37">
        <v>2000000</v>
      </c>
      <c r="K916" s="32" t="s">
        <v>3007</v>
      </c>
      <c r="L916" s="213" t="s">
        <v>1012</v>
      </c>
      <c r="M916" s="60" t="s">
        <v>51</v>
      </c>
      <c r="N916" s="32" t="s">
        <v>3008</v>
      </c>
      <c r="O916" s="61" t="s">
        <v>53</v>
      </c>
    </row>
    <row r="917" spans="1:15">
      <c r="A917" s="211">
        <v>914</v>
      </c>
      <c r="B917" s="212" t="s">
        <v>45</v>
      </c>
      <c r="C917" s="58" t="s">
        <v>46</v>
      </c>
      <c r="D917" s="32" t="s">
        <v>3009</v>
      </c>
      <c r="E917" s="32" t="s">
        <v>3010</v>
      </c>
      <c r="F917" s="32" t="s">
        <v>730</v>
      </c>
      <c r="G917" s="32" t="s">
        <v>751</v>
      </c>
      <c r="H917" s="37">
        <v>4840000</v>
      </c>
      <c r="I917" s="59" t="s">
        <v>49</v>
      </c>
      <c r="J917" s="37">
        <v>4840000</v>
      </c>
      <c r="K917" s="32" t="s">
        <v>3011</v>
      </c>
      <c r="L917" s="2" t="s">
        <v>609</v>
      </c>
      <c r="M917" s="60" t="s">
        <v>51</v>
      </c>
      <c r="N917" s="32" t="s">
        <v>3012</v>
      </c>
      <c r="O917" s="51" t="s">
        <v>1070</v>
      </c>
    </row>
    <row r="918" spans="1:15">
      <c r="A918" s="211">
        <v>915</v>
      </c>
      <c r="B918" s="212" t="s">
        <v>45</v>
      </c>
      <c r="C918" s="58" t="s">
        <v>46</v>
      </c>
      <c r="D918" s="32" t="s">
        <v>2987</v>
      </c>
      <c r="E918" s="32" t="s">
        <v>2988</v>
      </c>
      <c r="F918" s="32" t="s">
        <v>676</v>
      </c>
      <c r="G918" s="32" t="s">
        <v>3013</v>
      </c>
      <c r="H918" s="37">
        <v>21504000</v>
      </c>
      <c r="I918" s="59" t="s">
        <v>49</v>
      </c>
      <c r="J918" s="37">
        <v>21504000</v>
      </c>
      <c r="K918" s="32" t="s">
        <v>3014</v>
      </c>
      <c r="L918" s="213" t="s">
        <v>609</v>
      </c>
      <c r="M918" s="60" t="s">
        <v>51</v>
      </c>
      <c r="N918" s="32" t="s">
        <v>759</v>
      </c>
      <c r="O918" s="213" t="s">
        <v>610</v>
      </c>
    </row>
    <row r="919" spans="1:15">
      <c r="A919" s="211">
        <v>916</v>
      </c>
      <c r="B919" s="212" t="s">
        <v>45</v>
      </c>
      <c r="C919" s="58" t="s">
        <v>46</v>
      </c>
      <c r="D919" s="32" t="s">
        <v>558</v>
      </c>
      <c r="E919" s="32" t="s">
        <v>620</v>
      </c>
      <c r="F919" s="32" t="s">
        <v>681</v>
      </c>
      <c r="G919" s="32" t="s">
        <v>3013</v>
      </c>
      <c r="H919" s="37">
        <v>3000000</v>
      </c>
      <c r="I919" s="59" t="s">
        <v>49</v>
      </c>
      <c r="J919" s="37">
        <v>3000000</v>
      </c>
      <c r="K919" s="32" t="s">
        <v>3015</v>
      </c>
      <c r="L919" s="213" t="s">
        <v>609</v>
      </c>
      <c r="M919" s="60" t="s">
        <v>51</v>
      </c>
      <c r="N919" s="32" t="s">
        <v>2891</v>
      </c>
      <c r="O919" s="213" t="s">
        <v>610</v>
      </c>
    </row>
    <row r="920" spans="1:15">
      <c r="A920" s="211">
        <v>917</v>
      </c>
      <c r="B920" s="212" t="s">
        <v>45</v>
      </c>
      <c r="C920" s="58" t="s">
        <v>46</v>
      </c>
      <c r="D920" s="32" t="s">
        <v>558</v>
      </c>
      <c r="E920" s="32" t="s">
        <v>620</v>
      </c>
      <c r="F920" s="32" t="s">
        <v>3016</v>
      </c>
      <c r="G920" s="32" t="s">
        <v>3013</v>
      </c>
      <c r="H920" s="37">
        <v>1680000</v>
      </c>
      <c r="I920" s="59" t="s">
        <v>49</v>
      </c>
      <c r="J920" s="37">
        <v>1680000</v>
      </c>
      <c r="K920" s="32" t="s">
        <v>3017</v>
      </c>
      <c r="L920" s="213" t="s">
        <v>609</v>
      </c>
      <c r="M920" s="60" t="s">
        <v>51</v>
      </c>
      <c r="N920" s="32" t="s">
        <v>2891</v>
      </c>
      <c r="O920" s="213" t="s">
        <v>610</v>
      </c>
    </row>
    <row r="921" spans="1:15">
      <c r="A921" s="211">
        <v>918</v>
      </c>
      <c r="B921" s="212" t="s">
        <v>45</v>
      </c>
      <c r="C921" s="58" t="s">
        <v>46</v>
      </c>
      <c r="D921" s="32" t="s">
        <v>558</v>
      </c>
      <c r="E921" s="32" t="s">
        <v>620</v>
      </c>
      <c r="F921" s="32" t="s">
        <v>3018</v>
      </c>
      <c r="G921" s="32" t="s">
        <v>3013</v>
      </c>
      <c r="H921" s="37">
        <v>6000000</v>
      </c>
      <c r="I921" s="59" t="s">
        <v>49</v>
      </c>
      <c r="J921" s="37">
        <v>6000000</v>
      </c>
      <c r="K921" s="32" t="s">
        <v>3019</v>
      </c>
      <c r="L921" s="213" t="s">
        <v>609</v>
      </c>
      <c r="M921" s="60" t="s">
        <v>51</v>
      </c>
      <c r="N921" s="32" t="s">
        <v>2891</v>
      </c>
      <c r="O921" s="213" t="s">
        <v>610</v>
      </c>
    </row>
    <row r="922" spans="1:15">
      <c r="A922" s="211">
        <v>919</v>
      </c>
      <c r="B922" s="212" t="s">
        <v>45</v>
      </c>
      <c r="C922" s="58" t="s">
        <v>46</v>
      </c>
      <c r="D922" s="32" t="s">
        <v>3020</v>
      </c>
      <c r="E922" s="32" t="s">
        <v>3021</v>
      </c>
      <c r="F922" s="32" t="s">
        <v>682</v>
      </c>
      <c r="G922" s="32" t="s">
        <v>3013</v>
      </c>
      <c r="H922" s="37">
        <v>24000000</v>
      </c>
      <c r="I922" s="59" t="s">
        <v>49</v>
      </c>
      <c r="J922" s="37">
        <v>24000000</v>
      </c>
      <c r="K922" s="32" t="s">
        <v>3022</v>
      </c>
      <c r="L922" s="213" t="s">
        <v>609</v>
      </c>
      <c r="M922" s="60" t="s">
        <v>51</v>
      </c>
      <c r="N922" s="32" t="s">
        <v>759</v>
      </c>
      <c r="O922" s="213" t="s">
        <v>610</v>
      </c>
    </row>
    <row r="923" spans="1:15">
      <c r="A923" s="211">
        <v>920</v>
      </c>
      <c r="B923" s="212" t="s">
        <v>45</v>
      </c>
      <c r="C923" s="58" t="s">
        <v>46</v>
      </c>
      <c r="D923" s="32" t="s">
        <v>558</v>
      </c>
      <c r="E923" s="32" t="s">
        <v>620</v>
      </c>
      <c r="F923" s="32" t="s">
        <v>3023</v>
      </c>
      <c r="G923" s="32" t="s">
        <v>3013</v>
      </c>
      <c r="H923" s="37">
        <v>7200000</v>
      </c>
      <c r="I923" s="59" t="s">
        <v>49</v>
      </c>
      <c r="J923" s="37">
        <v>7200000</v>
      </c>
      <c r="K923" s="32" t="s">
        <v>3024</v>
      </c>
      <c r="L923" s="213" t="s">
        <v>609</v>
      </c>
      <c r="M923" s="60" t="s">
        <v>51</v>
      </c>
      <c r="N923" s="32" t="s">
        <v>2891</v>
      </c>
      <c r="O923" s="213" t="s">
        <v>610</v>
      </c>
    </row>
    <row r="924" spans="1:15">
      <c r="A924" s="211">
        <v>921</v>
      </c>
      <c r="B924" s="212" t="s">
        <v>45</v>
      </c>
      <c r="C924" s="58" t="s">
        <v>46</v>
      </c>
      <c r="D924" s="32" t="s">
        <v>558</v>
      </c>
      <c r="E924" s="32" t="s">
        <v>620</v>
      </c>
      <c r="F924" s="32" t="s">
        <v>3025</v>
      </c>
      <c r="G924" s="32" t="s">
        <v>3013</v>
      </c>
      <c r="H924" s="37">
        <v>1622172</v>
      </c>
      <c r="I924" s="59" t="s">
        <v>49</v>
      </c>
      <c r="J924" s="37">
        <v>1622172</v>
      </c>
      <c r="K924" s="32" t="s">
        <v>3026</v>
      </c>
      <c r="L924" s="213" t="s">
        <v>609</v>
      </c>
      <c r="M924" s="60" t="s">
        <v>51</v>
      </c>
      <c r="N924" s="32" t="s">
        <v>2891</v>
      </c>
      <c r="O924" s="213" t="s">
        <v>610</v>
      </c>
    </row>
    <row r="925" spans="1:15">
      <c r="A925" s="211">
        <v>922</v>
      </c>
      <c r="B925" s="212" t="s">
        <v>45</v>
      </c>
      <c r="C925" s="58" t="s">
        <v>46</v>
      </c>
      <c r="D925" s="32" t="s">
        <v>558</v>
      </c>
      <c r="E925" s="32" t="s">
        <v>620</v>
      </c>
      <c r="F925" s="32" t="s">
        <v>3027</v>
      </c>
      <c r="G925" s="32" t="s">
        <v>3013</v>
      </c>
      <c r="H925" s="37">
        <v>17664000</v>
      </c>
      <c r="I925" s="59" t="s">
        <v>49</v>
      </c>
      <c r="J925" s="37">
        <v>17664000</v>
      </c>
      <c r="K925" s="32" t="s">
        <v>3028</v>
      </c>
      <c r="L925" s="213" t="s">
        <v>609</v>
      </c>
      <c r="M925" s="60" t="s">
        <v>51</v>
      </c>
      <c r="N925" s="32" t="s">
        <v>2891</v>
      </c>
      <c r="O925" s="213" t="s">
        <v>610</v>
      </c>
    </row>
    <row r="926" spans="1:15">
      <c r="A926" s="211">
        <v>923</v>
      </c>
      <c r="B926" s="212" t="s">
        <v>45</v>
      </c>
      <c r="C926" s="58" t="s">
        <v>46</v>
      </c>
      <c r="D926" s="32" t="s">
        <v>3029</v>
      </c>
      <c r="E926" s="32" t="s">
        <v>3030</v>
      </c>
      <c r="F926" s="32" t="s">
        <v>3031</v>
      </c>
      <c r="G926" s="32" t="s">
        <v>3013</v>
      </c>
      <c r="H926" s="37">
        <v>0</v>
      </c>
      <c r="I926" s="59" t="s">
        <v>49</v>
      </c>
      <c r="J926" s="37" t="s">
        <v>639</v>
      </c>
      <c r="K926" s="32" t="s">
        <v>3032</v>
      </c>
      <c r="L926" s="213" t="s">
        <v>609</v>
      </c>
      <c r="M926" s="60" t="s">
        <v>51</v>
      </c>
      <c r="N926" s="32" t="s">
        <v>1461</v>
      </c>
      <c r="O926" s="213" t="s">
        <v>610</v>
      </c>
    </row>
    <row r="927" spans="1:15">
      <c r="A927" s="211">
        <v>924</v>
      </c>
      <c r="B927" s="212" t="s">
        <v>45</v>
      </c>
      <c r="C927" s="58" t="s">
        <v>46</v>
      </c>
      <c r="D927" s="32" t="s">
        <v>3033</v>
      </c>
      <c r="E927" s="32" t="s">
        <v>3034</v>
      </c>
      <c r="F927" s="32" t="s">
        <v>3035</v>
      </c>
      <c r="G927" s="32" t="s">
        <v>3013</v>
      </c>
      <c r="H927" s="37">
        <v>0</v>
      </c>
      <c r="I927" s="59" t="s">
        <v>49</v>
      </c>
      <c r="J927" s="37" t="s">
        <v>639</v>
      </c>
      <c r="K927" s="32" t="s">
        <v>3036</v>
      </c>
      <c r="L927" s="213" t="s">
        <v>609</v>
      </c>
      <c r="M927" s="60" t="s">
        <v>51</v>
      </c>
      <c r="N927" s="32" t="s">
        <v>1461</v>
      </c>
      <c r="O927" s="213" t="s">
        <v>610</v>
      </c>
    </row>
    <row r="928" spans="1:15">
      <c r="A928" s="211">
        <v>925</v>
      </c>
      <c r="B928" s="212" t="s">
        <v>45</v>
      </c>
      <c r="C928" s="58" t="s">
        <v>46</v>
      </c>
      <c r="D928" s="32" t="s">
        <v>558</v>
      </c>
      <c r="E928" s="32" t="s">
        <v>620</v>
      </c>
      <c r="F928" s="32" t="s">
        <v>3037</v>
      </c>
      <c r="G928" s="32" t="s">
        <v>333</v>
      </c>
      <c r="H928" s="37">
        <v>3949248</v>
      </c>
      <c r="I928" s="59" t="s">
        <v>49</v>
      </c>
      <c r="J928" s="37">
        <v>3949248</v>
      </c>
      <c r="K928" s="32" t="s">
        <v>3038</v>
      </c>
      <c r="L928" s="213" t="s">
        <v>609</v>
      </c>
      <c r="M928" s="60" t="s">
        <v>51</v>
      </c>
      <c r="N928" s="32" t="s">
        <v>2891</v>
      </c>
      <c r="O928" s="213" t="s">
        <v>610</v>
      </c>
    </row>
    <row r="929" spans="1:15">
      <c r="A929" s="211">
        <v>926</v>
      </c>
      <c r="B929" s="212" t="s">
        <v>45</v>
      </c>
      <c r="C929" s="58" t="s">
        <v>46</v>
      </c>
      <c r="D929" s="32" t="s">
        <v>3009</v>
      </c>
      <c r="E929" s="32" t="s">
        <v>3010</v>
      </c>
      <c r="F929" s="32" t="s">
        <v>730</v>
      </c>
      <c r="G929" s="32" t="s">
        <v>333</v>
      </c>
      <c r="H929" s="37">
        <v>13420000</v>
      </c>
      <c r="I929" s="59" t="s">
        <v>49</v>
      </c>
      <c r="J929" s="37">
        <v>13420000</v>
      </c>
      <c r="K929" s="32" t="s">
        <v>3039</v>
      </c>
      <c r="L929" s="2" t="s">
        <v>609</v>
      </c>
      <c r="M929" s="60" t="s">
        <v>51</v>
      </c>
      <c r="N929" s="32" t="s">
        <v>3040</v>
      </c>
      <c r="O929" s="51" t="s">
        <v>1070</v>
      </c>
    </row>
    <row r="930" spans="1:15">
      <c r="A930" s="211">
        <v>927</v>
      </c>
      <c r="B930" s="212" t="s">
        <v>45</v>
      </c>
      <c r="C930" s="58" t="s">
        <v>46</v>
      </c>
      <c r="D930" s="32" t="s">
        <v>588</v>
      </c>
      <c r="E930" s="32" t="s">
        <v>650</v>
      </c>
      <c r="F930" s="32" t="s">
        <v>3041</v>
      </c>
      <c r="G930" s="32" t="s">
        <v>332</v>
      </c>
      <c r="H930" s="37">
        <v>0</v>
      </c>
      <c r="I930" s="59" t="s">
        <v>49</v>
      </c>
      <c r="J930" s="37" t="s">
        <v>639</v>
      </c>
      <c r="K930" s="32" t="s">
        <v>3042</v>
      </c>
      <c r="L930" s="213" t="s">
        <v>609</v>
      </c>
      <c r="M930" s="60" t="s">
        <v>51</v>
      </c>
      <c r="N930" s="32" t="s">
        <v>2986</v>
      </c>
      <c r="O930" s="213" t="s">
        <v>610</v>
      </c>
    </row>
    <row r="931" spans="1:15">
      <c r="A931" s="211">
        <v>928</v>
      </c>
      <c r="B931" s="212" t="s">
        <v>45</v>
      </c>
      <c r="C931" s="58" t="s">
        <v>46</v>
      </c>
      <c r="D931" s="32" t="s">
        <v>3043</v>
      </c>
      <c r="E931" s="32" t="s">
        <v>3044</v>
      </c>
      <c r="F931" s="32" t="s">
        <v>3045</v>
      </c>
      <c r="G931" s="32" t="s">
        <v>332</v>
      </c>
      <c r="H931" s="37">
        <v>5052936</v>
      </c>
      <c r="I931" s="59" t="s">
        <v>49</v>
      </c>
      <c r="J931" s="37">
        <v>5052936</v>
      </c>
      <c r="K931" s="32" t="s">
        <v>3046</v>
      </c>
      <c r="L931" s="213" t="s">
        <v>609</v>
      </c>
      <c r="M931" s="60" t="s">
        <v>51</v>
      </c>
      <c r="N931" s="32" t="s">
        <v>1341</v>
      </c>
      <c r="O931" s="213" t="s">
        <v>610</v>
      </c>
    </row>
    <row r="932" spans="1:15">
      <c r="A932" s="211">
        <v>929</v>
      </c>
      <c r="B932" s="212" t="s">
        <v>45</v>
      </c>
      <c r="C932" s="58" t="s">
        <v>46</v>
      </c>
      <c r="D932" s="32" t="s">
        <v>2906</v>
      </c>
      <c r="E932" s="32" t="s">
        <v>2907</v>
      </c>
      <c r="F932" s="32" t="s">
        <v>3047</v>
      </c>
      <c r="G932" s="32" t="s">
        <v>332</v>
      </c>
      <c r="H932" s="37">
        <v>0</v>
      </c>
      <c r="I932" s="59" t="s">
        <v>49</v>
      </c>
      <c r="J932" s="37" t="s">
        <v>639</v>
      </c>
      <c r="K932" s="32" t="s">
        <v>3048</v>
      </c>
      <c r="L932" s="213" t="s">
        <v>1012</v>
      </c>
      <c r="M932" s="60" t="s">
        <v>51</v>
      </c>
      <c r="N932" s="32" t="s">
        <v>2910</v>
      </c>
      <c r="O932" s="61" t="s">
        <v>53</v>
      </c>
    </row>
    <row r="933" spans="1:15">
      <c r="A933" s="211">
        <v>930</v>
      </c>
      <c r="B933" s="212" t="s">
        <v>45</v>
      </c>
      <c r="C933" s="58" t="s">
        <v>46</v>
      </c>
      <c r="D933" s="32" t="s">
        <v>3049</v>
      </c>
      <c r="E933" s="32" t="s">
        <v>3050</v>
      </c>
      <c r="F933" s="32" t="s">
        <v>3051</v>
      </c>
      <c r="G933" s="32" t="s">
        <v>332</v>
      </c>
      <c r="H933" s="37">
        <v>9600000</v>
      </c>
      <c r="I933" s="59" t="s">
        <v>49</v>
      </c>
      <c r="J933" s="37">
        <v>9600000</v>
      </c>
      <c r="K933" s="32" t="s">
        <v>3052</v>
      </c>
      <c r="L933" s="213" t="s">
        <v>609</v>
      </c>
      <c r="M933" s="60" t="s">
        <v>51</v>
      </c>
      <c r="N933" s="32" t="s">
        <v>1341</v>
      </c>
      <c r="O933" s="213" t="s">
        <v>610</v>
      </c>
    </row>
    <row r="934" spans="1:15">
      <c r="A934" s="211">
        <v>931</v>
      </c>
      <c r="B934" s="212" t="s">
        <v>45</v>
      </c>
      <c r="C934" s="58" t="s">
        <v>46</v>
      </c>
      <c r="D934" s="32" t="s">
        <v>3053</v>
      </c>
      <c r="E934" s="32" t="s">
        <v>3054</v>
      </c>
      <c r="F934" s="32" t="s">
        <v>1273</v>
      </c>
      <c r="G934" s="32" t="s">
        <v>332</v>
      </c>
      <c r="H934" s="37">
        <v>0</v>
      </c>
      <c r="I934" s="59" t="s">
        <v>49</v>
      </c>
      <c r="J934" s="37" t="s">
        <v>639</v>
      </c>
      <c r="K934" s="32" t="s">
        <v>3055</v>
      </c>
      <c r="L934" s="213" t="s">
        <v>609</v>
      </c>
      <c r="M934" s="60" t="s">
        <v>51</v>
      </c>
      <c r="N934" s="32" t="s">
        <v>1461</v>
      </c>
      <c r="O934" s="213" t="s">
        <v>610</v>
      </c>
    </row>
    <row r="935" spans="1:15">
      <c r="A935" s="211">
        <v>932</v>
      </c>
      <c r="B935" s="212" t="s">
        <v>45</v>
      </c>
      <c r="C935" s="58" t="s">
        <v>46</v>
      </c>
      <c r="D935" s="32" t="s">
        <v>3056</v>
      </c>
      <c r="E935" s="32" t="s">
        <v>3057</v>
      </c>
      <c r="F935" s="32" t="s">
        <v>3058</v>
      </c>
      <c r="G935" s="32" t="s">
        <v>754</v>
      </c>
      <c r="H935" s="37">
        <v>2880000</v>
      </c>
      <c r="I935" s="59" t="s">
        <v>49</v>
      </c>
      <c r="J935" s="37">
        <v>2880000</v>
      </c>
      <c r="K935" s="32" t="s">
        <v>3059</v>
      </c>
      <c r="L935" s="213" t="s">
        <v>609</v>
      </c>
      <c r="M935" s="60" t="s">
        <v>51</v>
      </c>
      <c r="N935" s="32" t="s">
        <v>3060</v>
      </c>
      <c r="O935" s="213" t="s">
        <v>610</v>
      </c>
    </row>
    <row r="936" spans="1:15" s="160" customFormat="1">
      <c r="A936" s="149">
        <v>933</v>
      </c>
      <c r="B936" s="196" t="s">
        <v>45</v>
      </c>
      <c r="C936" s="196" t="s">
        <v>46</v>
      </c>
      <c r="D936" s="158" t="s">
        <v>2901</v>
      </c>
      <c r="E936" s="158" t="s">
        <v>2902</v>
      </c>
      <c r="F936" s="158" t="s">
        <v>676</v>
      </c>
      <c r="G936" s="158" t="s">
        <v>755</v>
      </c>
      <c r="H936" s="155">
        <v>8000000</v>
      </c>
      <c r="I936" s="197" t="s">
        <v>49</v>
      </c>
      <c r="J936" s="155">
        <v>8000000</v>
      </c>
      <c r="K936" s="158" t="s">
        <v>3061</v>
      </c>
      <c r="L936" s="156" t="s">
        <v>609</v>
      </c>
      <c r="M936" s="157" t="s">
        <v>51</v>
      </c>
      <c r="N936" s="158" t="s">
        <v>2904</v>
      </c>
      <c r="O936" s="156" t="s">
        <v>610</v>
      </c>
    </row>
    <row r="937" spans="1:15">
      <c r="A937" s="211">
        <v>934</v>
      </c>
      <c r="B937" s="213" t="s">
        <v>45</v>
      </c>
      <c r="C937" s="29" t="s">
        <v>46</v>
      </c>
      <c r="D937" s="32" t="s">
        <v>1943</v>
      </c>
      <c r="E937" s="32" t="s">
        <v>639</v>
      </c>
      <c r="F937" s="32" t="s">
        <v>722</v>
      </c>
      <c r="G937" s="32" t="s">
        <v>748</v>
      </c>
      <c r="H937" s="37">
        <v>1500000</v>
      </c>
      <c r="I937" s="74" t="s">
        <v>49</v>
      </c>
      <c r="J937" s="37">
        <v>1500000</v>
      </c>
      <c r="K937" s="32" t="s">
        <v>3062</v>
      </c>
      <c r="L937" s="213" t="s">
        <v>609</v>
      </c>
      <c r="M937" s="29" t="s">
        <v>51</v>
      </c>
      <c r="N937" s="32" t="s">
        <v>3063</v>
      </c>
      <c r="O937" s="61" t="s">
        <v>53</v>
      </c>
    </row>
    <row r="938" spans="1:15">
      <c r="A938" s="211">
        <v>935</v>
      </c>
      <c r="B938" s="213" t="s">
        <v>45</v>
      </c>
      <c r="C938" s="29" t="s">
        <v>46</v>
      </c>
      <c r="D938" s="32" t="s">
        <v>1944</v>
      </c>
      <c r="E938" s="32" t="s">
        <v>1945</v>
      </c>
      <c r="F938" s="32" t="s">
        <v>3064</v>
      </c>
      <c r="G938" s="32" t="s">
        <v>493</v>
      </c>
      <c r="H938" s="37">
        <v>0</v>
      </c>
      <c r="I938" s="74" t="s">
        <v>49</v>
      </c>
      <c r="J938" s="37">
        <v>0</v>
      </c>
      <c r="K938" s="32" t="s">
        <v>3065</v>
      </c>
      <c r="L938" s="213" t="s">
        <v>1012</v>
      </c>
      <c r="M938" s="29" t="s">
        <v>51</v>
      </c>
      <c r="N938" s="32" t="s">
        <v>525</v>
      </c>
      <c r="O938" s="61" t="s">
        <v>53</v>
      </c>
    </row>
    <row r="939" spans="1:15">
      <c r="A939" s="211">
        <v>936</v>
      </c>
      <c r="B939" s="213" t="s">
        <v>45</v>
      </c>
      <c r="C939" s="29" t="s">
        <v>46</v>
      </c>
      <c r="D939" s="32" t="s">
        <v>1946</v>
      </c>
      <c r="E939" s="32" t="s">
        <v>1947</v>
      </c>
      <c r="F939" s="32" t="s">
        <v>681</v>
      </c>
      <c r="G939" s="32" t="s">
        <v>493</v>
      </c>
      <c r="H939" s="37">
        <v>430000</v>
      </c>
      <c r="I939" s="74" t="s">
        <v>49</v>
      </c>
      <c r="J939" s="37">
        <v>430000</v>
      </c>
      <c r="K939" s="32" t="s">
        <v>3066</v>
      </c>
      <c r="L939" s="213" t="s">
        <v>609</v>
      </c>
      <c r="M939" s="29" t="s">
        <v>51</v>
      </c>
      <c r="N939" s="32" t="s">
        <v>1190</v>
      </c>
      <c r="O939" s="61" t="s">
        <v>53</v>
      </c>
    </row>
    <row r="940" spans="1:15">
      <c r="A940" s="211">
        <v>937</v>
      </c>
      <c r="B940" s="213" t="s">
        <v>45</v>
      </c>
      <c r="C940" s="29" t="s">
        <v>46</v>
      </c>
      <c r="D940" s="32" t="s">
        <v>3067</v>
      </c>
      <c r="E940" s="32" t="s">
        <v>639</v>
      </c>
      <c r="F940" s="32">
        <v>2</v>
      </c>
      <c r="G940" s="32" t="s">
        <v>749</v>
      </c>
      <c r="H940" s="37">
        <v>295000</v>
      </c>
      <c r="I940" s="74" t="s">
        <v>49</v>
      </c>
      <c r="J940" s="37">
        <v>295000</v>
      </c>
      <c r="K940" s="32" t="s">
        <v>3068</v>
      </c>
      <c r="L940" s="213" t="s">
        <v>609</v>
      </c>
      <c r="M940" s="29" t="s">
        <v>51</v>
      </c>
      <c r="N940" s="32" t="s">
        <v>525</v>
      </c>
      <c r="O940" s="61" t="s">
        <v>53</v>
      </c>
    </row>
    <row r="941" spans="1:15">
      <c r="A941" s="211">
        <v>938</v>
      </c>
      <c r="B941" s="213" t="s">
        <v>45</v>
      </c>
      <c r="C941" s="29" t="s">
        <v>46</v>
      </c>
      <c r="D941" s="32" t="s">
        <v>1006</v>
      </c>
      <c r="E941" s="32" t="s">
        <v>1019</v>
      </c>
      <c r="F941" s="32" t="s">
        <v>676</v>
      </c>
      <c r="G941" s="32" t="s">
        <v>340</v>
      </c>
      <c r="H941" s="37">
        <v>2220000</v>
      </c>
      <c r="I941" s="74" t="s">
        <v>49</v>
      </c>
      <c r="J941" s="37">
        <v>2220000</v>
      </c>
      <c r="K941" s="32" t="s">
        <v>3069</v>
      </c>
      <c r="L941" s="213" t="s">
        <v>1012</v>
      </c>
      <c r="M941" s="29" t="s">
        <v>51</v>
      </c>
      <c r="N941" s="32" t="s">
        <v>1190</v>
      </c>
      <c r="O941" s="61" t="s">
        <v>53</v>
      </c>
    </row>
    <row r="942" spans="1:15">
      <c r="A942" s="211">
        <v>939</v>
      </c>
      <c r="B942" s="213" t="s">
        <v>45</v>
      </c>
      <c r="C942" s="29" t="s">
        <v>46</v>
      </c>
      <c r="D942" s="32" t="s">
        <v>3070</v>
      </c>
      <c r="E942" s="32" t="s">
        <v>3071</v>
      </c>
      <c r="F942" s="32" t="s">
        <v>1948</v>
      </c>
      <c r="G942" s="32" t="s">
        <v>492</v>
      </c>
      <c r="H942" s="37">
        <v>1000000</v>
      </c>
      <c r="I942" s="74" t="s">
        <v>49</v>
      </c>
      <c r="J942" s="37">
        <v>1000000</v>
      </c>
      <c r="K942" s="32" t="s">
        <v>3072</v>
      </c>
      <c r="L942" s="213" t="s">
        <v>327</v>
      </c>
      <c r="M942" s="29" t="s">
        <v>548</v>
      </c>
      <c r="N942" s="32" t="s">
        <v>1190</v>
      </c>
      <c r="O942" s="61" t="s">
        <v>53</v>
      </c>
    </row>
    <row r="943" spans="1:15">
      <c r="A943" s="211">
        <v>940</v>
      </c>
      <c r="B943" s="213" t="s">
        <v>45</v>
      </c>
      <c r="C943" s="29" t="s">
        <v>46</v>
      </c>
      <c r="D943" s="32" t="s">
        <v>3073</v>
      </c>
      <c r="E943" s="32" t="s">
        <v>639</v>
      </c>
      <c r="F943" s="32" t="s">
        <v>677</v>
      </c>
      <c r="G943" s="32" t="s">
        <v>750</v>
      </c>
      <c r="H943" s="37">
        <v>5000000</v>
      </c>
      <c r="I943" s="74" t="s">
        <v>49</v>
      </c>
      <c r="J943" s="37">
        <v>5000000</v>
      </c>
      <c r="K943" s="32" t="s">
        <v>3074</v>
      </c>
      <c r="L943" s="213" t="s">
        <v>609</v>
      </c>
      <c r="M943" s="29" t="s">
        <v>51</v>
      </c>
      <c r="N943" s="32" t="s">
        <v>426</v>
      </c>
      <c r="O943" s="61" t="s">
        <v>53</v>
      </c>
    </row>
    <row r="944" spans="1:15">
      <c r="A944" s="211">
        <v>941</v>
      </c>
      <c r="B944" s="213" t="s">
        <v>45</v>
      </c>
      <c r="C944" s="29" t="s">
        <v>46</v>
      </c>
      <c r="D944" s="32" t="s">
        <v>3075</v>
      </c>
      <c r="E944" s="32" t="s">
        <v>639</v>
      </c>
      <c r="F944" s="32" t="s">
        <v>3076</v>
      </c>
      <c r="G944" s="32" t="s">
        <v>750</v>
      </c>
      <c r="H944" s="37">
        <v>2000000</v>
      </c>
      <c r="I944" s="74" t="s">
        <v>49</v>
      </c>
      <c r="J944" s="37">
        <v>2000000</v>
      </c>
      <c r="K944" s="32" t="s">
        <v>3077</v>
      </c>
      <c r="L944" s="213" t="s">
        <v>609</v>
      </c>
      <c r="M944" s="29" t="s">
        <v>51</v>
      </c>
      <c r="N944" s="32" t="s">
        <v>3078</v>
      </c>
      <c r="O944" s="61" t="s">
        <v>53</v>
      </c>
    </row>
    <row r="945" spans="1:15">
      <c r="A945" s="211">
        <v>942</v>
      </c>
      <c r="B945" s="213" t="s">
        <v>45</v>
      </c>
      <c r="C945" s="29" t="s">
        <v>46</v>
      </c>
      <c r="D945" s="32" t="s">
        <v>3075</v>
      </c>
      <c r="E945" s="32" t="s">
        <v>639</v>
      </c>
      <c r="F945" s="32" t="s">
        <v>3079</v>
      </c>
      <c r="G945" s="32" t="s">
        <v>750</v>
      </c>
      <c r="H945" s="37">
        <v>6000000</v>
      </c>
      <c r="I945" s="74" t="s">
        <v>49</v>
      </c>
      <c r="J945" s="37">
        <v>6000000</v>
      </c>
      <c r="K945" s="32" t="s">
        <v>3080</v>
      </c>
      <c r="L945" s="213" t="s">
        <v>609</v>
      </c>
      <c r="M945" s="29" t="s">
        <v>51</v>
      </c>
      <c r="N945" s="32" t="s">
        <v>1412</v>
      </c>
      <c r="O945" s="61" t="s">
        <v>53</v>
      </c>
    </row>
    <row r="946" spans="1:15">
      <c r="A946" s="211">
        <v>943</v>
      </c>
      <c r="B946" s="213" t="s">
        <v>45</v>
      </c>
      <c r="C946" s="29" t="s">
        <v>46</v>
      </c>
      <c r="D946" s="32" t="s">
        <v>3081</v>
      </c>
      <c r="E946" s="32" t="s">
        <v>3082</v>
      </c>
      <c r="F946" s="32" t="s">
        <v>3083</v>
      </c>
      <c r="G946" s="32" t="s">
        <v>336</v>
      </c>
      <c r="H946" s="37">
        <v>598544</v>
      </c>
      <c r="I946" s="74" t="s">
        <v>49</v>
      </c>
      <c r="J946" s="37">
        <v>598544</v>
      </c>
      <c r="K946" s="32" t="s">
        <v>3084</v>
      </c>
      <c r="L946" s="213" t="s">
        <v>609</v>
      </c>
      <c r="M946" s="29" t="s">
        <v>51</v>
      </c>
      <c r="N946" s="32" t="s">
        <v>374</v>
      </c>
      <c r="O946" s="61" t="s">
        <v>53</v>
      </c>
    </row>
    <row r="947" spans="1:15">
      <c r="A947" s="211">
        <v>944</v>
      </c>
      <c r="B947" s="213" t="s">
        <v>45</v>
      </c>
      <c r="C947" s="29" t="s">
        <v>46</v>
      </c>
      <c r="D947" s="32" t="s">
        <v>3085</v>
      </c>
      <c r="E947" s="32" t="s">
        <v>3086</v>
      </c>
      <c r="F947" s="32" t="s">
        <v>672</v>
      </c>
      <c r="G947" s="32" t="s">
        <v>334</v>
      </c>
      <c r="H947" s="37">
        <v>2000000</v>
      </c>
      <c r="I947" s="74" t="s">
        <v>49</v>
      </c>
      <c r="J947" s="37">
        <v>2000000</v>
      </c>
      <c r="K947" s="32" t="s">
        <v>3087</v>
      </c>
      <c r="L947" s="213" t="s">
        <v>609</v>
      </c>
      <c r="M947" s="29" t="s">
        <v>51</v>
      </c>
      <c r="N947" s="32" t="s">
        <v>1949</v>
      </c>
      <c r="O947" s="61" t="s">
        <v>53</v>
      </c>
    </row>
    <row r="948" spans="1:15">
      <c r="A948" s="211">
        <v>945</v>
      </c>
      <c r="B948" s="213" t="s">
        <v>45</v>
      </c>
      <c r="C948" s="29" t="s">
        <v>46</v>
      </c>
      <c r="D948" s="32" t="s">
        <v>3088</v>
      </c>
      <c r="E948" s="32" t="s">
        <v>3089</v>
      </c>
      <c r="F948" s="32" t="s">
        <v>725</v>
      </c>
      <c r="G948" s="32" t="s">
        <v>334</v>
      </c>
      <c r="H948" s="37">
        <v>2000000</v>
      </c>
      <c r="I948" s="74" t="s">
        <v>49</v>
      </c>
      <c r="J948" s="37">
        <v>2000000</v>
      </c>
      <c r="K948" s="32" t="s">
        <v>3090</v>
      </c>
      <c r="L948" s="213" t="s">
        <v>609</v>
      </c>
      <c r="M948" s="29" t="s">
        <v>51</v>
      </c>
      <c r="N948" s="32" t="s">
        <v>3091</v>
      </c>
      <c r="O948" s="61" t="s">
        <v>53</v>
      </c>
    </row>
    <row r="949" spans="1:15">
      <c r="A949" s="211">
        <v>946</v>
      </c>
      <c r="B949" s="213" t="s">
        <v>45</v>
      </c>
      <c r="C949" s="29" t="s">
        <v>46</v>
      </c>
      <c r="D949" s="32" t="s">
        <v>3088</v>
      </c>
      <c r="E949" s="32" t="s">
        <v>3089</v>
      </c>
      <c r="F949" s="32" t="s">
        <v>1948</v>
      </c>
      <c r="G949" s="32" t="s">
        <v>334</v>
      </c>
      <c r="H949" s="37">
        <v>1500000</v>
      </c>
      <c r="I949" s="74" t="s">
        <v>49</v>
      </c>
      <c r="J949" s="37">
        <v>1500000</v>
      </c>
      <c r="K949" s="32" t="s">
        <v>3092</v>
      </c>
      <c r="L949" s="213" t="s">
        <v>609</v>
      </c>
      <c r="M949" s="29" t="s">
        <v>51</v>
      </c>
      <c r="N949" s="32" t="s">
        <v>759</v>
      </c>
      <c r="O949" s="61" t="s">
        <v>53</v>
      </c>
    </row>
    <row r="950" spans="1:15">
      <c r="A950" s="211">
        <v>947</v>
      </c>
      <c r="B950" s="213" t="s">
        <v>45</v>
      </c>
      <c r="C950" s="29" t="s">
        <v>46</v>
      </c>
      <c r="D950" s="32" t="s">
        <v>3093</v>
      </c>
      <c r="E950" s="32" t="s">
        <v>639</v>
      </c>
      <c r="F950" s="32" t="s">
        <v>692</v>
      </c>
      <c r="G950" s="32" t="s">
        <v>334</v>
      </c>
      <c r="H950" s="37">
        <v>1500000</v>
      </c>
      <c r="I950" s="74" t="s">
        <v>49</v>
      </c>
      <c r="J950" s="37">
        <v>1500000</v>
      </c>
      <c r="K950" s="32" t="s">
        <v>3094</v>
      </c>
      <c r="L950" s="213" t="s">
        <v>609</v>
      </c>
      <c r="M950" s="73" t="s">
        <v>51</v>
      </c>
      <c r="N950" s="32" t="s">
        <v>759</v>
      </c>
      <c r="O950" s="61" t="s">
        <v>53</v>
      </c>
    </row>
    <row r="951" spans="1:15">
      <c r="A951" s="211">
        <v>948</v>
      </c>
      <c r="B951" s="213" t="s">
        <v>45</v>
      </c>
      <c r="C951" s="29" t="s">
        <v>46</v>
      </c>
      <c r="D951" s="32" t="s">
        <v>3095</v>
      </c>
      <c r="E951" s="32" t="s">
        <v>3096</v>
      </c>
      <c r="F951" s="32" t="s">
        <v>682</v>
      </c>
      <c r="G951" s="32" t="s">
        <v>334</v>
      </c>
      <c r="H951" s="37">
        <v>900000</v>
      </c>
      <c r="I951" s="74" t="s">
        <v>49</v>
      </c>
      <c r="J951" s="37">
        <v>900000</v>
      </c>
      <c r="K951" s="32" t="s">
        <v>3097</v>
      </c>
      <c r="L951" s="213" t="s">
        <v>609</v>
      </c>
      <c r="M951" s="29" t="s">
        <v>51</v>
      </c>
      <c r="N951" s="32" t="s">
        <v>759</v>
      </c>
      <c r="O951" s="61" t="s">
        <v>53</v>
      </c>
    </row>
    <row r="952" spans="1:15">
      <c r="A952" s="211">
        <v>949</v>
      </c>
      <c r="B952" s="213" t="s">
        <v>45</v>
      </c>
      <c r="C952" s="29" t="s">
        <v>46</v>
      </c>
      <c r="D952" s="32" t="s">
        <v>3098</v>
      </c>
      <c r="E952" s="32" t="s">
        <v>639</v>
      </c>
      <c r="F952" s="32" t="s">
        <v>692</v>
      </c>
      <c r="G952" s="32" t="s">
        <v>334</v>
      </c>
      <c r="H952" s="37">
        <v>1800000</v>
      </c>
      <c r="I952" s="74" t="s">
        <v>49</v>
      </c>
      <c r="J952" s="37">
        <v>1800000</v>
      </c>
      <c r="K952" s="32" t="s">
        <v>3099</v>
      </c>
      <c r="L952" s="213" t="s">
        <v>609</v>
      </c>
      <c r="M952" s="29" t="s">
        <v>51</v>
      </c>
      <c r="N952" s="32" t="s">
        <v>759</v>
      </c>
      <c r="O952" s="61" t="s">
        <v>53</v>
      </c>
    </row>
    <row r="953" spans="1:15">
      <c r="A953" s="211">
        <v>950</v>
      </c>
      <c r="B953" s="213" t="s">
        <v>45</v>
      </c>
      <c r="C953" s="29" t="s">
        <v>46</v>
      </c>
      <c r="D953" s="32" t="s">
        <v>1950</v>
      </c>
      <c r="E953" s="32" t="s">
        <v>639</v>
      </c>
      <c r="F953" s="32" t="s">
        <v>1951</v>
      </c>
      <c r="G953" s="32" t="s">
        <v>334</v>
      </c>
      <c r="H953" s="37">
        <v>11700000</v>
      </c>
      <c r="I953" s="74" t="s">
        <v>49</v>
      </c>
      <c r="J953" s="37">
        <v>11700000</v>
      </c>
      <c r="K953" s="32" t="s">
        <v>3100</v>
      </c>
      <c r="L953" s="213" t="s">
        <v>609</v>
      </c>
      <c r="M953" s="29" t="s">
        <v>51</v>
      </c>
      <c r="N953" s="32" t="s">
        <v>759</v>
      </c>
      <c r="O953" s="61" t="s">
        <v>53</v>
      </c>
    </row>
    <row r="954" spans="1:15">
      <c r="A954" s="211">
        <v>951</v>
      </c>
      <c r="B954" s="213" t="s">
        <v>45</v>
      </c>
      <c r="C954" s="29" t="s">
        <v>46</v>
      </c>
      <c r="D954" s="32" t="s">
        <v>1950</v>
      </c>
      <c r="E954" s="32" t="s">
        <v>639</v>
      </c>
      <c r="F954" s="32" t="s">
        <v>1951</v>
      </c>
      <c r="G954" s="32" t="s">
        <v>334</v>
      </c>
      <c r="H954" s="37">
        <v>12150000</v>
      </c>
      <c r="I954" s="74" t="s">
        <v>49</v>
      </c>
      <c r="J954" s="37">
        <v>12150000</v>
      </c>
      <c r="K954" s="32" t="s">
        <v>1952</v>
      </c>
      <c r="L954" s="213" t="s">
        <v>609</v>
      </c>
      <c r="M954" s="29" t="s">
        <v>51</v>
      </c>
      <c r="N954" s="32" t="s">
        <v>1341</v>
      </c>
      <c r="O954" s="35" t="s">
        <v>610</v>
      </c>
    </row>
    <row r="955" spans="1:15">
      <c r="A955" s="211">
        <v>952</v>
      </c>
      <c r="B955" s="213" t="s">
        <v>45</v>
      </c>
      <c r="C955" s="29" t="s">
        <v>46</v>
      </c>
      <c r="D955" s="32" t="s">
        <v>1953</v>
      </c>
      <c r="E955" s="32" t="s">
        <v>1954</v>
      </c>
      <c r="F955" s="32" t="s">
        <v>1955</v>
      </c>
      <c r="G955" s="32" t="s">
        <v>332</v>
      </c>
      <c r="H955" s="37">
        <v>0</v>
      </c>
      <c r="I955" s="74" t="s">
        <v>49</v>
      </c>
      <c r="J955" s="37">
        <v>0</v>
      </c>
      <c r="K955" s="32" t="s">
        <v>1956</v>
      </c>
      <c r="L955" s="213" t="s">
        <v>609</v>
      </c>
      <c r="M955" s="29" t="s">
        <v>51</v>
      </c>
      <c r="N955" s="32" t="s">
        <v>1957</v>
      </c>
      <c r="O955" s="35" t="s">
        <v>610</v>
      </c>
    </row>
    <row r="956" spans="1:15">
      <c r="A956" s="211">
        <v>953</v>
      </c>
      <c r="B956" s="213" t="s">
        <v>45</v>
      </c>
      <c r="C956" s="29" t="s">
        <v>46</v>
      </c>
      <c r="D956" s="32" t="s">
        <v>1958</v>
      </c>
      <c r="E956" s="32" t="s">
        <v>1959</v>
      </c>
      <c r="F956" s="32" t="s">
        <v>1960</v>
      </c>
      <c r="G956" s="32" t="s">
        <v>1961</v>
      </c>
      <c r="H956" s="37">
        <v>0</v>
      </c>
      <c r="I956" s="74" t="s">
        <v>49</v>
      </c>
      <c r="J956" s="37">
        <v>0</v>
      </c>
      <c r="K956" s="32" t="s">
        <v>1962</v>
      </c>
      <c r="L956" s="213" t="s">
        <v>1012</v>
      </c>
      <c r="M956" s="73" t="s">
        <v>51</v>
      </c>
      <c r="N956" s="32" t="s">
        <v>1341</v>
      </c>
      <c r="O956" s="35" t="s">
        <v>610</v>
      </c>
    </row>
    <row r="957" spans="1:15">
      <c r="A957" s="211">
        <v>954</v>
      </c>
      <c r="B957" s="213" t="s">
        <v>45</v>
      </c>
      <c r="C957" s="29" t="s">
        <v>46</v>
      </c>
      <c r="D957" s="32" t="s">
        <v>1944</v>
      </c>
      <c r="E957" s="32" t="s">
        <v>1945</v>
      </c>
      <c r="F957" s="32" t="s">
        <v>1963</v>
      </c>
      <c r="G957" s="32" t="s">
        <v>1961</v>
      </c>
      <c r="H957" s="37">
        <v>0</v>
      </c>
      <c r="I957" s="74" t="s">
        <v>49</v>
      </c>
      <c r="J957" s="37">
        <v>0</v>
      </c>
      <c r="K957" s="32" t="s">
        <v>1964</v>
      </c>
      <c r="L957" s="213" t="s">
        <v>1012</v>
      </c>
      <c r="M957" s="73" t="s">
        <v>51</v>
      </c>
      <c r="N957" s="32" t="s">
        <v>1325</v>
      </c>
      <c r="O957" s="35" t="s">
        <v>610</v>
      </c>
    </row>
    <row r="958" spans="1:15">
      <c r="A958" s="211">
        <v>955</v>
      </c>
      <c r="B958" s="213" t="s">
        <v>45</v>
      </c>
      <c r="C958" s="29" t="s">
        <v>46</v>
      </c>
      <c r="D958" s="32" t="s">
        <v>1944</v>
      </c>
      <c r="E958" s="32" t="s">
        <v>1945</v>
      </c>
      <c r="F958" s="32" t="s">
        <v>639</v>
      </c>
      <c r="G958" s="32" t="s">
        <v>1961</v>
      </c>
      <c r="H958" s="37">
        <v>0</v>
      </c>
      <c r="I958" s="74" t="s">
        <v>49</v>
      </c>
      <c r="J958" s="37">
        <v>0</v>
      </c>
      <c r="K958" s="32" t="s">
        <v>3101</v>
      </c>
      <c r="L958" s="213" t="s">
        <v>1012</v>
      </c>
      <c r="M958" s="76" t="s">
        <v>51</v>
      </c>
      <c r="N958" s="32" t="s">
        <v>3063</v>
      </c>
      <c r="O958" s="61" t="s">
        <v>53</v>
      </c>
    </row>
    <row r="959" spans="1:15">
      <c r="A959" s="211">
        <v>956</v>
      </c>
      <c r="B959" s="213" t="s">
        <v>45</v>
      </c>
      <c r="C959" s="29" t="s">
        <v>46</v>
      </c>
      <c r="D959" s="32" t="s">
        <v>1958</v>
      </c>
      <c r="E959" s="32" t="s">
        <v>1959</v>
      </c>
      <c r="F959" s="32" t="s">
        <v>3102</v>
      </c>
      <c r="G959" s="32" t="s">
        <v>1961</v>
      </c>
      <c r="H959" s="37">
        <v>0</v>
      </c>
      <c r="I959" s="74" t="s">
        <v>49</v>
      </c>
      <c r="J959" s="37">
        <v>0</v>
      </c>
      <c r="K959" s="32" t="s">
        <v>3103</v>
      </c>
      <c r="L959" s="213" t="s">
        <v>1012</v>
      </c>
      <c r="M959" s="73" t="s">
        <v>51</v>
      </c>
      <c r="N959" s="32" t="s">
        <v>525</v>
      </c>
      <c r="O959" s="61" t="s">
        <v>53</v>
      </c>
    </row>
    <row r="960" spans="1:15">
      <c r="A960" s="211">
        <v>957</v>
      </c>
      <c r="B960" s="213" t="s">
        <v>45</v>
      </c>
      <c r="C960" s="29" t="s">
        <v>46</v>
      </c>
      <c r="D960" s="32" t="s">
        <v>3104</v>
      </c>
      <c r="E960" s="32" t="s">
        <v>3105</v>
      </c>
      <c r="F960" s="32" t="s">
        <v>3106</v>
      </c>
      <c r="G960" s="32" t="s">
        <v>3107</v>
      </c>
      <c r="H960" s="37">
        <v>4000000</v>
      </c>
      <c r="I960" s="74" t="s">
        <v>49</v>
      </c>
      <c r="J960" s="37">
        <v>4000000</v>
      </c>
      <c r="K960" s="32" t="s">
        <v>3108</v>
      </c>
      <c r="L960" s="213" t="s">
        <v>609</v>
      </c>
      <c r="M960" s="29" t="s">
        <v>51</v>
      </c>
      <c r="N960" s="32" t="s">
        <v>1190</v>
      </c>
      <c r="O960" s="61" t="s">
        <v>53</v>
      </c>
    </row>
    <row r="961" spans="1:15">
      <c r="A961" s="211">
        <v>958</v>
      </c>
      <c r="B961" s="213" t="s">
        <v>45</v>
      </c>
      <c r="C961" s="29" t="s">
        <v>46</v>
      </c>
      <c r="D961" s="32" t="s">
        <v>1008</v>
      </c>
      <c r="E961" s="32" t="s">
        <v>1021</v>
      </c>
      <c r="F961" s="32" t="s">
        <v>3109</v>
      </c>
      <c r="G961" s="32" t="s">
        <v>3107</v>
      </c>
      <c r="H961" s="37">
        <v>0</v>
      </c>
      <c r="I961" s="74" t="s">
        <v>49</v>
      </c>
      <c r="J961" s="37">
        <v>0</v>
      </c>
      <c r="K961" s="32" t="s">
        <v>3110</v>
      </c>
      <c r="L961" s="213" t="s">
        <v>1012</v>
      </c>
      <c r="M961" s="29" t="s">
        <v>51</v>
      </c>
      <c r="N961" s="32" t="s">
        <v>525</v>
      </c>
      <c r="O961" s="61" t="s">
        <v>53</v>
      </c>
    </row>
    <row r="962" spans="1:15">
      <c r="A962" s="211">
        <v>959</v>
      </c>
      <c r="B962" s="213" t="s">
        <v>45</v>
      </c>
      <c r="C962" s="29" t="s">
        <v>46</v>
      </c>
      <c r="D962" s="32" t="s">
        <v>1008</v>
      </c>
      <c r="E962" s="32" t="s">
        <v>1021</v>
      </c>
      <c r="F962" s="32" t="s">
        <v>3111</v>
      </c>
      <c r="G962" s="32" t="s">
        <v>753</v>
      </c>
      <c r="H962" s="37">
        <v>0</v>
      </c>
      <c r="I962" s="74" t="s">
        <v>49</v>
      </c>
      <c r="J962" s="37">
        <v>0</v>
      </c>
      <c r="K962" s="32" t="s">
        <v>3112</v>
      </c>
      <c r="L962" s="213" t="s">
        <v>1012</v>
      </c>
      <c r="M962" s="29" t="s">
        <v>51</v>
      </c>
      <c r="N962" s="32" t="s">
        <v>1190</v>
      </c>
      <c r="O962" s="61" t="s">
        <v>53</v>
      </c>
    </row>
    <row r="963" spans="1:15">
      <c r="A963" s="211">
        <v>960</v>
      </c>
      <c r="B963" s="213" t="s">
        <v>45</v>
      </c>
      <c r="C963" s="29" t="s">
        <v>46</v>
      </c>
      <c r="D963" s="32" t="s">
        <v>1008</v>
      </c>
      <c r="E963" s="32" t="s">
        <v>1021</v>
      </c>
      <c r="F963" s="32" t="s">
        <v>3113</v>
      </c>
      <c r="G963" s="32" t="s">
        <v>753</v>
      </c>
      <c r="H963" s="37">
        <v>0</v>
      </c>
      <c r="I963" s="74" t="s">
        <v>49</v>
      </c>
      <c r="J963" s="37">
        <v>0</v>
      </c>
      <c r="K963" s="32" t="s">
        <v>3114</v>
      </c>
      <c r="L963" s="213" t="s">
        <v>1012</v>
      </c>
      <c r="M963" s="29" t="s">
        <v>51</v>
      </c>
      <c r="N963" s="32" t="s">
        <v>1190</v>
      </c>
      <c r="O963" s="61" t="s">
        <v>53</v>
      </c>
    </row>
    <row r="964" spans="1:15">
      <c r="A964" s="211">
        <v>961</v>
      </c>
      <c r="B964" s="213" t="s">
        <v>45</v>
      </c>
      <c r="C964" s="29" t="s">
        <v>46</v>
      </c>
      <c r="D964" s="32" t="s">
        <v>3115</v>
      </c>
      <c r="E964" s="32" t="s">
        <v>3116</v>
      </c>
      <c r="F964" s="32" t="s">
        <v>3117</v>
      </c>
      <c r="G964" s="32" t="s">
        <v>753</v>
      </c>
      <c r="H964" s="37">
        <v>0</v>
      </c>
      <c r="I964" s="74" t="s">
        <v>49</v>
      </c>
      <c r="J964" s="37">
        <v>0</v>
      </c>
      <c r="K964" s="32" t="s">
        <v>3118</v>
      </c>
      <c r="L964" s="213" t="s">
        <v>609</v>
      </c>
      <c r="M964" s="29" t="s">
        <v>51</v>
      </c>
      <c r="N964" s="32" t="s">
        <v>426</v>
      </c>
      <c r="O964" s="61" t="s">
        <v>53</v>
      </c>
    </row>
    <row r="965" spans="1:15">
      <c r="A965" s="211">
        <v>962</v>
      </c>
      <c r="B965" s="213" t="s">
        <v>45</v>
      </c>
      <c r="C965" s="29" t="s">
        <v>46</v>
      </c>
      <c r="D965" s="81" t="s">
        <v>3119</v>
      </c>
      <c r="E965" s="81" t="s">
        <v>639</v>
      </c>
      <c r="F965" s="81" t="s">
        <v>677</v>
      </c>
      <c r="G965" s="81" t="s">
        <v>753</v>
      </c>
      <c r="H965" s="82">
        <v>2700000</v>
      </c>
      <c r="I965" s="74" t="s">
        <v>49</v>
      </c>
      <c r="J965" s="82">
        <v>2700000</v>
      </c>
      <c r="K965" s="32" t="s">
        <v>3120</v>
      </c>
      <c r="L965" s="213" t="s">
        <v>327</v>
      </c>
      <c r="M965" s="29" t="s">
        <v>548</v>
      </c>
      <c r="N965" s="32" t="s">
        <v>3078</v>
      </c>
      <c r="O965" s="61" t="s">
        <v>53</v>
      </c>
    </row>
    <row r="966" spans="1:15">
      <c r="A966" s="211">
        <v>963</v>
      </c>
      <c r="B966" s="213" t="s">
        <v>45</v>
      </c>
      <c r="C966" s="29" t="s">
        <v>46</v>
      </c>
      <c r="D966" s="32" t="s">
        <v>3121</v>
      </c>
      <c r="E966" s="32" t="s">
        <v>3122</v>
      </c>
      <c r="F966" s="32" t="s">
        <v>714</v>
      </c>
      <c r="G966" s="32" t="s">
        <v>753</v>
      </c>
      <c r="H966" s="37">
        <v>6800000</v>
      </c>
      <c r="I966" s="74" t="s">
        <v>49</v>
      </c>
      <c r="J966" s="37">
        <v>6800000</v>
      </c>
      <c r="K966" s="32" t="s">
        <v>3123</v>
      </c>
      <c r="L966" s="213" t="s">
        <v>609</v>
      </c>
      <c r="M966" s="29" t="s">
        <v>51</v>
      </c>
      <c r="N966" s="32" t="s">
        <v>1412</v>
      </c>
      <c r="O966" s="61" t="s">
        <v>53</v>
      </c>
    </row>
    <row r="967" spans="1:15">
      <c r="A967" s="211">
        <v>964</v>
      </c>
      <c r="B967" s="213" t="s">
        <v>45</v>
      </c>
      <c r="C967" s="29" t="s">
        <v>46</v>
      </c>
      <c r="D967" s="32" t="s">
        <v>3124</v>
      </c>
      <c r="E967" s="32" t="s">
        <v>3125</v>
      </c>
      <c r="F967" s="32" t="s">
        <v>714</v>
      </c>
      <c r="G967" s="32" t="s">
        <v>1505</v>
      </c>
      <c r="H967" s="37">
        <v>0</v>
      </c>
      <c r="I967" s="74" t="s">
        <v>49</v>
      </c>
      <c r="J967" s="37">
        <v>0</v>
      </c>
      <c r="K967" s="32" t="s">
        <v>3126</v>
      </c>
      <c r="L967" s="213" t="s">
        <v>609</v>
      </c>
      <c r="M967" s="29" t="s">
        <v>51</v>
      </c>
      <c r="N967" s="32" t="s">
        <v>374</v>
      </c>
      <c r="O967" s="61" t="s">
        <v>53</v>
      </c>
    </row>
    <row r="968" spans="1:15">
      <c r="A968" s="211">
        <v>965</v>
      </c>
      <c r="B968" s="213" t="s">
        <v>45</v>
      </c>
      <c r="C968" s="29" t="s">
        <v>46</v>
      </c>
      <c r="D968" s="32" t="s">
        <v>558</v>
      </c>
      <c r="E968" s="32" t="s">
        <v>620</v>
      </c>
      <c r="F968" s="32" t="s">
        <v>3127</v>
      </c>
      <c r="G968" s="32" t="s">
        <v>1505</v>
      </c>
      <c r="H968" s="37">
        <v>0</v>
      </c>
      <c r="I968" s="74" t="s">
        <v>49</v>
      </c>
      <c r="J968" s="37">
        <v>0</v>
      </c>
      <c r="K968" s="32" t="s">
        <v>3128</v>
      </c>
      <c r="L968" s="213" t="s">
        <v>609</v>
      </c>
      <c r="M968" s="29" t="s">
        <v>51</v>
      </c>
      <c r="N968" s="32" t="s">
        <v>1949</v>
      </c>
      <c r="O968" s="61" t="s">
        <v>53</v>
      </c>
    </row>
    <row r="969" spans="1:15">
      <c r="A969" s="211">
        <v>966</v>
      </c>
      <c r="B969" s="213" t="s">
        <v>45</v>
      </c>
      <c r="C969" s="29" t="s">
        <v>46</v>
      </c>
      <c r="D969" s="32" t="s">
        <v>3129</v>
      </c>
      <c r="E969" s="32" t="s">
        <v>639</v>
      </c>
      <c r="F969" s="32" t="s">
        <v>683</v>
      </c>
      <c r="G969" s="32" t="s">
        <v>1505</v>
      </c>
      <c r="H969" s="37">
        <v>1500000</v>
      </c>
      <c r="I969" s="74" t="s">
        <v>49</v>
      </c>
      <c r="J969" s="37">
        <v>1500000</v>
      </c>
      <c r="K969" s="32" t="s">
        <v>3130</v>
      </c>
      <c r="L969" s="213" t="s">
        <v>609</v>
      </c>
      <c r="M969" s="29" t="s">
        <v>51</v>
      </c>
      <c r="N969" s="32" t="s">
        <v>3091</v>
      </c>
      <c r="O969" s="61" t="s">
        <v>53</v>
      </c>
    </row>
    <row r="970" spans="1:15">
      <c r="A970" s="211">
        <v>967</v>
      </c>
      <c r="B970" s="213" t="s">
        <v>45</v>
      </c>
      <c r="C970" s="29" t="s">
        <v>46</v>
      </c>
      <c r="D970" s="32" t="s">
        <v>3131</v>
      </c>
      <c r="E970" s="32" t="s">
        <v>639</v>
      </c>
      <c r="F970" s="32" t="s">
        <v>722</v>
      </c>
      <c r="G970" s="32" t="s">
        <v>1965</v>
      </c>
      <c r="H970" s="37">
        <v>2000000</v>
      </c>
      <c r="I970" s="74" t="s">
        <v>49</v>
      </c>
      <c r="J970" s="37">
        <v>2000000</v>
      </c>
      <c r="K970" s="32" t="s">
        <v>3132</v>
      </c>
      <c r="L970" s="213" t="s">
        <v>609</v>
      </c>
      <c r="M970" s="29" t="s">
        <v>51</v>
      </c>
      <c r="N970" s="32" t="s">
        <v>759</v>
      </c>
      <c r="O970" s="61" t="s">
        <v>53</v>
      </c>
    </row>
    <row r="971" spans="1:15">
      <c r="A971" s="211">
        <v>968</v>
      </c>
      <c r="B971" s="213" t="s">
        <v>45</v>
      </c>
      <c r="C971" s="29" t="s">
        <v>46</v>
      </c>
      <c r="D971" s="32" t="s">
        <v>3133</v>
      </c>
      <c r="E971" s="32" t="s">
        <v>639</v>
      </c>
      <c r="F971" s="32" t="s">
        <v>1955</v>
      </c>
      <c r="G971" s="32" t="s">
        <v>1965</v>
      </c>
      <c r="H971" s="37">
        <v>2200000</v>
      </c>
      <c r="I971" s="74" t="s">
        <v>49</v>
      </c>
      <c r="J971" s="37">
        <v>2200000</v>
      </c>
      <c r="K971" s="32" t="s">
        <v>3134</v>
      </c>
      <c r="L971" s="213" t="s">
        <v>609</v>
      </c>
      <c r="M971" s="29" t="s">
        <v>51</v>
      </c>
      <c r="N971" s="32" t="s">
        <v>759</v>
      </c>
      <c r="O971" s="61" t="s">
        <v>53</v>
      </c>
    </row>
    <row r="972" spans="1:15">
      <c r="A972" s="211">
        <v>969</v>
      </c>
      <c r="B972" s="213" t="s">
        <v>45</v>
      </c>
      <c r="C972" s="29" t="s">
        <v>46</v>
      </c>
      <c r="D972" s="32" t="s">
        <v>3131</v>
      </c>
      <c r="E972" s="32" t="s">
        <v>639</v>
      </c>
      <c r="F972" s="32" t="s">
        <v>1398</v>
      </c>
      <c r="G972" s="32" t="s">
        <v>1965</v>
      </c>
      <c r="H972" s="37">
        <v>7700000</v>
      </c>
      <c r="I972" s="74" t="s">
        <v>49</v>
      </c>
      <c r="J972" s="37">
        <v>7700000</v>
      </c>
      <c r="K972" s="32" t="s">
        <v>3135</v>
      </c>
      <c r="L972" s="213" t="s">
        <v>609</v>
      </c>
      <c r="M972" s="29" t="s">
        <v>51</v>
      </c>
      <c r="N972" s="32" t="s">
        <v>759</v>
      </c>
      <c r="O972" s="61" t="s">
        <v>53</v>
      </c>
    </row>
    <row r="973" spans="1:15">
      <c r="A973" s="211">
        <v>970</v>
      </c>
      <c r="B973" s="213" t="s">
        <v>45</v>
      </c>
      <c r="C973" s="29" t="s">
        <v>46</v>
      </c>
      <c r="D973" s="32" t="s">
        <v>1008</v>
      </c>
      <c r="E973" s="32" t="s">
        <v>1021</v>
      </c>
      <c r="F973" s="32" t="s">
        <v>3136</v>
      </c>
      <c r="G973" s="32" t="s">
        <v>1965</v>
      </c>
      <c r="H973" s="37">
        <v>0</v>
      </c>
      <c r="I973" s="74" t="s">
        <v>49</v>
      </c>
      <c r="J973" s="37">
        <v>0</v>
      </c>
      <c r="K973" s="32" t="s">
        <v>3137</v>
      </c>
      <c r="L973" s="213" t="s">
        <v>1012</v>
      </c>
      <c r="M973" s="73" t="s">
        <v>51</v>
      </c>
      <c r="N973" s="32" t="s">
        <v>759</v>
      </c>
      <c r="O973" s="61" t="s">
        <v>53</v>
      </c>
    </row>
    <row r="974" spans="1:15">
      <c r="A974" s="211">
        <v>971</v>
      </c>
      <c r="B974" s="213" t="s">
        <v>45</v>
      </c>
      <c r="C974" s="29" t="s">
        <v>46</v>
      </c>
      <c r="D974" s="32" t="s">
        <v>1008</v>
      </c>
      <c r="E974" s="32" t="s">
        <v>1021</v>
      </c>
      <c r="F974" s="32" t="s">
        <v>3138</v>
      </c>
      <c r="G974" s="32" t="s">
        <v>1965</v>
      </c>
      <c r="H974" s="37">
        <v>0</v>
      </c>
      <c r="I974" s="74" t="s">
        <v>49</v>
      </c>
      <c r="J974" s="37">
        <v>0</v>
      </c>
      <c r="K974" s="32" t="s">
        <v>3139</v>
      </c>
      <c r="L974" s="213" t="s">
        <v>1012</v>
      </c>
      <c r="M974" s="29" t="s">
        <v>51</v>
      </c>
      <c r="N974" s="32" t="s">
        <v>759</v>
      </c>
      <c r="O974" s="61" t="s">
        <v>53</v>
      </c>
    </row>
    <row r="975" spans="1:15">
      <c r="A975" s="211">
        <v>972</v>
      </c>
      <c r="B975" s="213" t="s">
        <v>45</v>
      </c>
      <c r="C975" s="29" t="s">
        <v>46</v>
      </c>
      <c r="D975" s="32" t="s">
        <v>1008</v>
      </c>
      <c r="E975" s="32" t="s">
        <v>1021</v>
      </c>
      <c r="F975" s="32" t="s">
        <v>1966</v>
      </c>
      <c r="G975" s="32" t="s">
        <v>1965</v>
      </c>
      <c r="H975" s="37">
        <v>0</v>
      </c>
      <c r="I975" s="74" t="s">
        <v>49</v>
      </c>
      <c r="J975" s="37">
        <v>0</v>
      </c>
      <c r="K975" s="32" t="s">
        <v>1967</v>
      </c>
      <c r="L975" s="213" t="s">
        <v>1012</v>
      </c>
      <c r="M975" s="29" t="s">
        <v>51</v>
      </c>
      <c r="N975" s="32" t="s">
        <v>1341</v>
      </c>
      <c r="O975" s="35" t="s">
        <v>610</v>
      </c>
    </row>
    <row r="976" spans="1:15">
      <c r="A976" s="211">
        <v>973</v>
      </c>
      <c r="B976" s="213" t="s">
        <v>45</v>
      </c>
      <c r="C976" s="29" t="s">
        <v>46</v>
      </c>
      <c r="D976" s="32" t="s">
        <v>1008</v>
      </c>
      <c r="E976" s="32" t="s">
        <v>1021</v>
      </c>
      <c r="F976" s="32" t="s">
        <v>1968</v>
      </c>
      <c r="G976" s="32" t="s">
        <v>1965</v>
      </c>
      <c r="H976" s="37">
        <v>0</v>
      </c>
      <c r="I976" s="74" t="s">
        <v>49</v>
      </c>
      <c r="J976" s="37">
        <v>0</v>
      </c>
      <c r="K976" s="32" t="s">
        <v>1969</v>
      </c>
      <c r="L976" s="213" t="s">
        <v>1012</v>
      </c>
      <c r="M976" s="29" t="s">
        <v>51</v>
      </c>
      <c r="N976" s="32" t="s">
        <v>1957</v>
      </c>
      <c r="O976" s="35" t="s">
        <v>610</v>
      </c>
    </row>
    <row r="977" spans="1:15">
      <c r="A977" s="211">
        <v>974</v>
      </c>
      <c r="B977" s="213" t="s">
        <v>45</v>
      </c>
      <c r="C977" s="29" t="s">
        <v>46</v>
      </c>
      <c r="D977" s="32" t="s">
        <v>1008</v>
      </c>
      <c r="E977" s="32" t="s">
        <v>1021</v>
      </c>
      <c r="F977" s="32" t="s">
        <v>1970</v>
      </c>
      <c r="G977" s="32" t="s">
        <v>1965</v>
      </c>
      <c r="H977" s="37">
        <v>0</v>
      </c>
      <c r="I977" s="74" t="s">
        <v>49</v>
      </c>
      <c r="J977" s="37">
        <v>0</v>
      </c>
      <c r="K977" s="32" t="s">
        <v>1971</v>
      </c>
      <c r="L977" s="213" t="s">
        <v>1012</v>
      </c>
      <c r="M977" s="29" t="s">
        <v>51</v>
      </c>
      <c r="N977" s="32" t="s">
        <v>1341</v>
      </c>
      <c r="O977" s="35" t="s">
        <v>610</v>
      </c>
    </row>
    <row r="978" spans="1:15">
      <c r="A978" s="211">
        <v>975</v>
      </c>
      <c r="B978" s="213" t="s">
        <v>45</v>
      </c>
      <c r="C978" s="29" t="s">
        <v>46</v>
      </c>
      <c r="D978" s="32" t="s">
        <v>1008</v>
      </c>
      <c r="E978" s="32" t="s">
        <v>1021</v>
      </c>
      <c r="F978" s="32" t="s">
        <v>1972</v>
      </c>
      <c r="G978" s="32" t="s">
        <v>1965</v>
      </c>
      <c r="H978" s="37">
        <v>0</v>
      </c>
      <c r="I978" s="74" t="s">
        <v>49</v>
      </c>
      <c r="J978" s="37">
        <v>0</v>
      </c>
      <c r="K978" s="32" t="s">
        <v>1973</v>
      </c>
      <c r="L978" s="213" t="s">
        <v>1012</v>
      </c>
      <c r="M978" s="29" t="s">
        <v>51</v>
      </c>
      <c r="N978" s="32" t="s">
        <v>1325</v>
      </c>
      <c r="O978" s="35" t="s">
        <v>610</v>
      </c>
    </row>
    <row r="979" spans="1:15">
      <c r="A979" s="211">
        <v>976</v>
      </c>
      <c r="B979" s="213" t="s">
        <v>45</v>
      </c>
      <c r="C979" s="29" t="s">
        <v>46</v>
      </c>
      <c r="D979" s="32" t="s">
        <v>1008</v>
      </c>
      <c r="E979" s="32" t="s">
        <v>1021</v>
      </c>
      <c r="F979" s="32" t="s">
        <v>1974</v>
      </c>
      <c r="G979" s="32" t="s">
        <v>1965</v>
      </c>
      <c r="H979" s="37">
        <v>0</v>
      </c>
      <c r="I979" s="74" t="s">
        <v>49</v>
      </c>
      <c r="J979" s="37">
        <v>0</v>
      </c>
      <c r="K979" s="32" t="s">
        <v>1975</v>
      </c>
      <c r="L979" s="213" t="s">
        <v>1012</v>
      </c>
      <c r="M979" s="73" t="s">
        <v>51</v>
      </c>
      <c r="N979" s="32" t="s">
        <v>1325</v>
      </c>
      <c r="O979" s="35" t="s">
        <v>610</v>
      </c>
    </row>
    <row r="980" spans="1:15">
      <c r="A980" s="211">
        <v>977</v>
      </c>
      <c r="B980" s="213" t="s">
        <v>45</v>
      </c>
      <c r="C980" s="29" t="s">
        <v>46</v>
      </c>
      <c r="D980" s="32" t="s">
        <v>1008</v>
      </c>
      <c r="E980" s="32" t="s">
        <v>1021</v>
      </c>
      <c r="F980" s="32" t="s">
        <v>1976</v>
      </c>
      <c r="G980" s="32" t="s">
        <v>1965</v>
      </c>
      <c r="H980" s="37">
        <v>0</v>
      </c>
      <c r="I980" s="74" t="s">
        <v>49</v>
      </c>
      <c r="J980" s="37">
        <v>0</v>
      </c>
      <c r="K980" s="32" t="s">
        <v>1977</v>
      </c>
      <c r="L980" s="213" t="s">
        <v>1012</v>
      </c>
      <c r="M980" s="73" t="s">
        <v>51</v>
      </c>
      <c r="N980" s="32" t="s">
        <v>1325</v>
      </c>
      <c r="O980" s="35" t="s">
        <v>610</v>
      </c>
    </row>
    <row r="981" spans="1:15">
      <c r="A981" s="211">
        <v>978</v>
      </c>
      <c r="B981" s="213" t="s">
        <v>45</v>
      </c>
      <c r="C981" s="29" t="s">
        <v>46</v>
      </c>
      <c r="D981" s="32" t="s">
        <v>1978</v>
      </c>
      <c r="E981" s="32" t="s">
        <v>639</v>
      </c>
      <c r="F981" s="32" t="s">
        <v>677</v>
      </c>
      <c r="G981" s="32" t="s">
        <v>1965</v>
      </c>
      <c r="H981" s="37">
        <v>2000000</v>
      </c>
      <c r="I981" s="74" t="s">
        <v>49</v>
      </c>
      <c r="J981" s="37">
        <v>2000000</v>
      </c>
      <c r="K981" s="32" t="s">
        <v>1979</v>
      </c>
      <c r="L981" s="213" t="s">
        <v>609</v>
      </c>
      <c r="M981" s="76" t="s">
        <v>51</v>
      </c>
      <c r="N981" s="32" t="s">
        <v>1325</v>
      </c>
      <c r="O981" s="35" t="s">
        <v>610</v>
      </c>
    </row>
    <row r="982" spans="1:15">
      <c r="A982" s="211">
        <v>979</v>
      </c>
      <c r="B982" s="213" t="s">
        <v>45</v>
      </c>
      <c r="C982" s="29" t="s">
        <v>46</v>
      </c>
      <c r="D982" s="32" t="s">
        <v>1980</v>
      </c>
      <c r="E982" s="32" t="s">
        <v>639</v>
      </c>
      <c r="F982" s="32" t="s">
        <v>1673</v>
      </c>
      <c r="G982" s="32" t="s">
        <v>1965</v>
      </c>
      <c r="H982" s="37">
        <v>2000000</v>
      </c>
      <c r="I982" s="74" t="s">
        <v>49</v>
      </c>
      <c r="J982" s="37">
        <v>2000000</v>
      </c>
      <c r="K982" s="32" t="s">
        <v>1981</v>
      </c>
      <c r="L982" s="213" t="s">
        <v>609</v>
      </c>
      <c r="M982" s="73" t="s">
        <v>51</v>
      </c>
      <c r="N982" s="32" t="s">
        <v>1325</v>
      </c>
      <c r="O982" s="35" t="s">
        <v>610</v>
      </c>
    </row>
    <row r="983" spans="1:15">
      <c r="A983" s="211">
        <v>980</v>
      </c>
      <c r="B983" s="213" t="s">
        <v>45</v>
      </c>
      <c r="C983" s="29" t="s">
        <v>46</v>
      </c>
      <c r="D983" s="32" t="s">
        <v>1982</v>
      </c>
      <c r="E983" s="32" t="s">
        <v>639</v>
      </c>
      <c r="F983" s="32" t="s">
        <v>1448</v>
      </c>
      <c r="G983" s="32" t="s">
        <v>1965</v>
      </c>
      <c r="H983" s="37">
        <v>2000000</v>
      </c>
      <c r="I983" s="74" t="s">
        <v>49</v>
      </c>
      <c r="J983" s="37">
        <v>2000000</v>
      </c>
      <c r="K983" s="32" t="s">
        <v>1983</v>
      </c>
      <c r="L983" s="213" t="s">
        <v>609</v>
      </c>
      <c r="M983" s="29" t="s">
        <v>51</v>
      </c>
      <c r="N983" s="32" t="s">
        <v>1325</v>
      </c>
      <c r="O983" s="35" t="s">
        <v>610</v>
      </c>
    </row>
    <row r="984" spans="1:15">
      <c r="A984" s="211">
        <v>981</v>
      </c>
      <c r="B984" s="213" t="s">
        <v>45</v>
      </c>
      <c r="C984" s="29" t="s">
        <v>46</v>
      </c>
      <c r="D984" s="32" t="s">
        <v>1984</v>
      </c>
      <c r="E984" s="32" t="s">
        <v>639</v>
      </c>
      <c r="F984" s="32" t="s">
        <v>1273</v>
      </c>
      <c r="G984" s="32" t="s">
        <v>1965</v>
      </c>
      <c r="H984" s="37">
        <v>1500000</v>
      </c>
      <c r="I984" s="74" t="s">
        <v>49</v>
      </c>
      <c r="J984" s="37">
        <v>1500000</v>
      </c>
      <c r="K984" s="32" t="s">
        <v>1985</v>
      </c>
      <c r="L984" s="213" t="s">
        <v>609</v>
      </c>
      <c r="M984" s="29" t="s">
        <v>51</v>
      </c>
      <c r="N984" s="32" t="s">
        <v>1325</v>
      </c>
      <c r="O984" s="35" t="s">
        <v>610</v>
      </c>
    </row>
    <row r="985" spans="1:15">
      <c r="A985" s="211">
        <v>982</v>
      </c>
      <c r="B985" s="213" t="s">
        <v>45</v>
      </c>
      <c r="C985" s="29" t="s">
        <v>46</v>
      </c>
      <c r="D985" s="32" t="s">
        <v>1986</v>
      </c>
      <c r="E985" s="32" t="s">
        <v>639</v>
      </c>
      <c r="F985" s="32" t="s">
        <v>1987</v>
      </c>
      <c r="G985" s="32" t="s">
        <v>1965</v>
      </c>
      <c r="H985" s="37">
        <v>2000000</v>
      </c>
      <c r="I985" s="74" t="s">
        <v>49</v>
      </c>
      <c r="J985" s="37">
        <v>2000000</v>
      </c>
      <c r="K985" s="32" t="s">
        <v>1988</v>
      </c>
      <c r="L985" s="213" t="s">
        <v>609</v>
      </c>
      <c r="M985" s="29" t="s">
        <v>51</v>
      </c>
      <c r="N985" s="32" t="s">
        <v>1325</v>
      </c>
      <c r="O985" s="35" t="s">
        <v>610</v>
      </c>
    </row>
    <row r="986" spans="1:15">
      <c r="A986" s="211">
        <v>983</v>
      </c>
      <c r="B986" s="213" t="s">
        <v>45</v>
      </c>
      <c r="C986" s="29" t="s">
        <v>46</v>
      </c>
      <c r="D986" s="32" t="s">
        <v>1943</v>
      </c>
      <c r="E986" s="32" t="s">
        <v>639</v>
      </c>
      <c r="F986" s="32" t="s">
        <v>722</v>
      </c>
      <c r="G986" s="32" t="s">
        <v>1965</v>
      </c>
      <c r="H986" s="37">
        <v>2000000</v>
      </c>
      <c r="I986" s="74" t="s">
        <v>49</v>
      </c>
      <c r="J986" s="37">
        <v>2000000</v>
      </c>
      <c r="K986" s="32" t="s">
        <v>1989</v>
      </c>
      <c r="L986" s="213" t="s">
        <v>609</v>
      </c>
      <c r="M986" s="29" t="s">
        <v>51</v>
      </c>
      <c r="N986" s="32" t="s">
        <v>1325</v>
      </c>
      <c r="O986" s="35" t="s">
        <v>610</v>
      </c>
    </row>
    <row r="987" spans="1:15">
      <c r="A987" s="211">
        <v>984</v>
      </c>
      <c r="B987" s="213" t="s">
        <v>45</v>
      </c>
      <c r="C987" s="29" t="s">
        <v>46</v>
      </c>
      <c r="D987" s="32" t="s">
        <v>1990</v>
      </c>
      <c r="E987" s="32" t="s">
        <v>1991</v>
      </c>
      <c r="F987" s="32" t="s">
        <v>1992</v>
      </c>
      <c r="G987" s="41">
        <v>45666</v>
      </c>
      <c r="H987" s="37">
        <v>1422500</v>
      </c>
      <c r="I987" s="74" t="s">
        <v>49</v>
      </c>
      <c r="J987" s="37">
        <v>1422500</v>
      </c>
      <c r="K987" s="32" t="s">
        <v>1993</v>
      </c>
      <c r="L987" s="213" t="s">
        <v>327</v>
      </c>
      <c r="M987" s="29" t="s">
        <v>51</v>
      </c>
      <c r="N987" s="32" t="s">
        <v>1325</v>
      </c>
      <c r="O987" s="35" t="s">
        <v>610</v>
      </c>
    </row>
    <row r="988" spans="1:15">
      <c r="A988" s="211">
        <v>985</v>
      </c>
      <c r="B988" s="213" t="s">
        <v>45</v>
      </c>
      <c r="C988" s="29" t="s">
        <v>46</v>
      </c>
      <c r="D988" s="32" t="s">
        <v>1994</v>
      </c>
      <c r="E988" s="32" t="s">
        <v>1995</v>
      </c>
      <c r="F988" s="32" t="s">
        <v>1996</v>
      </c>
      <c r="G988" s="41">
        <v>45666</v>
      </c>
      <c r="H988" s="37">
        <v>15000000</v>
      </c>
      <c r="I988" s="74" t="s">
        <v>49</v>
      </c>
      <c r="J988" s="37">
        <v>15000000</v>
      </c>
      <c r="K988" s="32" t="s">
        <v>1997</v>
      </c>
      <c r="L988" s="28" t="s">
        <v>50</v>
      </c>
      <c r="M988" s="29" t="s">
        <v>51</v>
      </c>
      <c r="N988" s="32" t="s">
        <v>3140</v>
      </c>
      <c r="O988" s="35" t="s">
        <v>610</v>
      </c>
    </row>
    <row r="989" spans="1:15">
      <c r="A989" s="211">
        <v>986</v>
      </c>
      <c r="B989" s="213" t="s">
        <v>45</v>
      </c>
      <c r="C989" s="29" t="s">
        <v>46</v>
      </c>
      <c r="D989" s="32" t="s">
        <v>1994</v>
      </c>
      <c r="E989" s="32" t="s">
        <v>1995</v>
      </c>
      <c r="F989" s="32" t="s">
        <v>1998</v>
      </c>
      <c r="G989" s="41">
        <v>45666</v>
      </c>
      <c r="H989" s="37">
        <v>13400000</v>
      </c>
      <c r="I989" s="74" t="s">
        <v>49</v>
      </c>
      <c r="J989" s="37">
        <v>13400000</v>
      </c>
      <c r="K989" s="32" t="s">
        <v>1999</v>
      </c>
      <c r="L989" s="28" t="s">
        <v>50</v>
      </c>
      <c r="M989" s="29" t="s">
        <v>51</v>
      </c>
      <c r="N989" s="32" t="s">
        <v>3140</v>
      </c>
      <c r="O989" s="35" t="s">
        <v>610</v>
      </c>
    </row>
    <row r="990" spans="1:15">
      <c r="A990" s="211">
        <v>987</v>
      </c>
      <c r="B990" s="213" t="s">
        <v>45</v>
      </c>
      <c r="C990" s="29" t="s">
        <v>46</v>
      </c>
      <c r="D990" s="32" t="s">
        <v>2000</v>
      </c>
      <c r="E990" s="32" t="s">
        <v>2001</v>
      </c>
      <c r="F990" s="32" t="s">
        <v>2002</v>
      </c>
      <c r="G990" s="41">
        <v>45666</v>
      </c>
      <c r="H990" s="37">
        <v>1980000</v>
      </c>
      <c r="I990" s="74" t="s">
        <v>49</v>
      </c>
      <c r="J990" s="37">
        <v>1980000</v>
      </c>
      <c r="K990" s="32" t="s">
        <v>2003</v>
      </c>
      <c r="L990" s="28" t="s">
        <v>50</v>
      </c>
      <c r="M990" s="29" t="s">
        <v>51</v>
      </c>
      <c r="N990" s="32" t="s">
        <v>3141</v>
      </c>
      <c r="O990" s="35" t="s">
        <v>610</v>
      </c>
    </row>
    <row r="991" spans="1:15">
      <c r="A991" s="211">
        <v>988</v>
      </c>
      <c r="B991" s="213" t="s">
        <v>45</v>
      </c>
      <c r="C991" s="29" t="s">
        <v>46</v>
      </c>
      <c r="D991" s="32" t="s">
        <v>2000</v>
      </c>
      <c r="E991" s="32" t="s">
        <v>2001</v>
      </c>
      <c r="F991" s="32" t="s">
        <v>2004</v>
      </c>
      <c r="G991" s="41">
        <v>45668</v>
      </c>
      <c r="H991" s="37">
        <v>1980000</v>
      </c>
      <c r="I991" s="74" t="s">
        <v>49</v>
      </c>
      <c r="J991" s="37">
        <v>1980000</v>
      </c>
      <c r="K991" s="32" t="s">
        <v>2005</v>
      </c>
      <c r="L991" s="28" t="s">
        <v>50</v>
      </c>
      <c r="M991" s="29" t="s">
        <v>51</v>
      </c>
      <c r="N991" s="32" t="s">
        <v>3141</v>
      </c>
      <c r="O991" s="35" t="s">
        <v>610</v>
      </c>
    </row>
    <row r="992" spans="1:15">
      <c r="A992" s="211">
        <v>989</v>
      </c>
      <c r="B992" s="213" t="s">
        <v>45</v>
      </c>
      <c r="C992" s="29" t="s">
        <v>46</v>
      </c>
      <c r="D992" s="32" t="s">
        <v>2006</v>
      </c>
      <c r="E992" s="32" t="s">
        <v>2007</v>
      </c>
      <c r="F992" s="32" t="s">
        <v>2008</v>
      </c>
      <c r="G992" s="41">
        <v>45669</v>
      </c>
      <c r="H992" s="37">
        <v>14550000</v>
      </c>
      <c r="I992" s="74" t="s">
        <v>49</v>
      </c>
      <c r="J992" s="37">
        <v>14550000</v>
      </c>
      <c r="K992" s="32" t="s">
        <v>2009</v>
      </c>
      <c r="L992" s="28" t="s">
        <v>50</v>
      </c>
      <c r="M992" s="29" t="s">
        <v>51</v>
      </c>
      <c r="N992" s="32" t="s">
        <v>3140</v>
      </c>
      <c r="O992" s="35" t="s">
        <v>610</v>
      </c>
    </row>
    <row r="993" spans="1:15">
      <c r="A993" s="211">
        <v>990</v>
      </c>
      <c r="B993" s="213" t="s">
        <v>45</v>
      </c>
      <c r="C993" s="29" t="s">
        <v>46</v>
      </c>
      <c r="D993" s="32" t="s">
        <v>2006</v>
      </c>
      <c r="E993" s="32" t="s">
        <v>2007</v>
      </c>
      <c r="F993" s="32" t="s">
        <v>2010</v>
      </c>
      <c r="G993" s="41">
        <v>45669</v>
      </c>
      <c r="H993" s="37">
        <v>24989900</v>
      </c>
      <c r="I993" s="74" t="s">
        <v>49</v>
      </c>
      <c r="J993" s="37">
        <v>24989900</v>
      </c>
      <c r="K993" s="32" t="s">
        <v>2011</v>
      </c>
      <c r="L993" s="28" t="s">
        <v>50</v>
      </c>
      <c r="M993" s="29" t="s">
        <v>51</v>
      </c>
      <c r="N993" s="32" t="s">
        <v>3140</v>
      </c>
      <c r="O993" s="35" t="s">
        <v>610</v>
      </c>
    </row>
    <row r="994" spans="1:15">
      <c r="A994" s="211">
        <v>991</v>
      </c>
      <c r="B994" s="213" t="s">
        <v>45</v>
      </c>
      <c r="C994" s="29" t="s">
        <v>46</v>
      </c>
      <c r="D994" s="32" t="s">
        <v>2012</v>
      </c>
      <c r="E994" s="32" t="s">
        <v>2013</v>
      </c>
      <c r="F994" s="32" t="s">
        <v>2014</v>
      </c>
      <c r="G994" s="41">
        <v>45669</v>
      </c>
      <c r="H994" s="37">
        <v>2795000</v>
      </c>
      <c r="I994" s="74" t="s">
        <v>49</v>
      </c>
      <c r="J994" s="37">
        <v>2795000</v>
      </c>
      <c r="K994" s="32" t="s">
        <v>2015</v>
      </c>
      <c r="L994" s="213" t="s">
        <v>327</v>
      </c>
      <c r="M994" s="29" t="s">
        <v>51</v>
      </c>
      <c r="N994" s="32" t="s">
        <v>3141</v>
      </c>
      <c r="O994" s="35" t="s">
        <v>610</v>
      </c>
    </row>
    <row r="995" spans="1:15">
      <c r="A995" s="211">
        <v>992</v>
      </c>
      <c r="B995" s="213" t="s">
        <v>45</v>
      </c>
      <c r="C995" s="29" t="s">
        <v>46</v>
      </c>
      <c r="D995" s="32" t="s">
        <v>2016</v>
      </c>
      <c r="E995" s="32" t="s">
        <v>2017</v>
      </c>
      <c r="F995" s="32" t="s">
        <v>2018</v>
      </c>
      <c r="G995" s="41">
        <v>45669</v>
      </c>
      <c r="H995" s="37">
        <v>8550000</v>
      </c>
      <c r="I995" s="74" t="s">
        <v>49</v>
      </c>
      <c r="J995" s="37">
        <v>8550000</v>
      </c>
      <c r="K995" s="32" t="s">
        <v>2019</v>
      </c>
      <c r="L995" s="213" t="s">
        <v>327</v>
      </c>
      <c r="M995" s="29" t="s">
        <v>51</v>
      </c>
      <c r="N995" s="32" t="s">
        <v>525</v>
      </c>
      <c r="O995" s="35" t="s">
        <v>610</v>
      </c>
    </row>
    <row r="996" spans="1:15">
      <c r="A996" s="211">
        <v>993</v>
      </c>
      <c r="B996" s="213" t="s">
        <v>45</v>
      </c>
      <c r="C996" s="29" t="s">
        <v>46</v>
      </c>
      <c r="D996" s="32" t="s">
        <v>2000</v>
      </c>
      <c r="E996" s="32" t="s">
        <v>2001</v>
      </c>
      <c r="F996" s="32" t="s">
        <v>2020</v>
      </c>
      <c r="G996" s="41">
        <v>45672</v>
      </c>
      <c r="H996" s="37">
        <v>385000</v>
      </c>
      <c r="I996" s="74" t="s">
        <v>49</v>
      </c>
      <c r="J996" s="37">
        <v>385000</v>
      </c>
      <c r="K996" s="32" t="s">
        <v>2021</v>
      </c>
      <c r="L996" s="28" t="s">
        <v>50</v>
      </c>
      <c r="M996" s="73" t="s">
        <v>51</v>
      </c>
      <c r="N996" s="32" t="s">
        <v>3141</v>
      </c>
      <c r="O996" s="35" t="s">
        <v>610</v>
      </c>
    </row>
    <row r="997" spans="1:15">
      <c r="A997" s="211">
        <v>994</v>
      </c>
      <c r="B997" s="213" t="s">
        <v>45</v>
      </c>
      <c r="C997" s="29" t="s">
        <v>46</v>
      </c>
      <c r="D997" s="32" t="s">
        <v>2022</v>
      </c>
      <c r="E997" s="32" t="s">
        <v>2023</v>
      </c>
      <c r="F997" s="32" t="s">
        <v>2024</v>
      </c>
      <c r="G997" s="41">
        <v>45675</v>
      </c>
      <c r="H997" s="37">
        <v>719000</v>
      </c>
      <c r="I997" s="74" t="s">
        <v>49</v>
      </c>
      <c r="J997" s="37">
        <v>719000</v>
      </c>
      <c r="K997" s="32" t="s">
        <v>2025</v>
      </c>
      <c r="L997" s="28" t="s">
        <v>50</v>
      </c>
      <c r="M997" s="29" t="s">
        <v>51</v>
      </c>
      <c r="N997" s="32" t="s">
        <v>3141</v>
      </c>
      <c r="O997" s="35" t="s">
        <v>610</v>
      </c>
    </row>
    <row r="998" spans="1:15">
      <c r="A998" s="211">
        <v>995</v>
      </c>
      <c r="B998" s="213" t="s">
        <v>45</v>
      </c>
      <c r="C998" s="29" t="s">
        <v>46</v>
      </c>
      <c r="D998" s="32" t="s">
        <v>2026</v>
      </c>
      <c r="E998" s="32" t="s">
        <v>2027</v>
      </c>
      <c r="F998" s="32" t="s">
        <v>2028</v>
      </c>
      <c r="G998" s="41">
        <v>45676</v>
      </c>
      <c r="H998" s="37">
        <v>600000</v>
      </c>
      <c r="I998" s="74" t="s">
        <v>49</v>
      </c>
      <c r="J998" s="37">
        <v>600000</v>
      </c>
      <c r="K998" s="32" t="s">
        <v>2029</v>
      </c>
      <c r="L998" s="213" t="s">
        <v>327</v>
      </c>
      <c r="M998" s="29" t="s">
        <v>51</v>
      </c>
      <c r="N998" s="32" t="s">
        <v>3140</v>
      </c>
      <c r="O998" s="35" t="s">
        <v>610</v>
      </c>
    </row>
    <row r="999" spans="1:15">
      <c r="A999" s="211">
        <v>996</v>
      </c>
      <c r="B999" s="213" t="s">
        <v>45</v>
      </c>
      <c r="C999" s="29" t="s">
        <v>46</v>
      </c>
      <c r="D999" s="32" t="s">
        <v>2030</v>
      </c>
      <c r="E999" s="32" t="s">
        <v>2031</v>
      </c>
      <c r="F999" s="32" t="s">
        <v>2032</v>
      </c>
      <c r="G999" s="41">
        <v>45677</v>
      </c>
      <c r="H999" s="37">
        <v>1125000</v>
      </c>
      <c r="I999" s="74" t="s">
        <v>49</v>
      </c>
      <c r="J999" s="37">
        <v>1125000</v>
      </c>
      <c r="K999" s="32" t="s">
        <v>2033</v>
      </c>
      <c r="L999" s="28" t="s">
        <v>50</v>
      </c>
      <c r="M999" s="29" t="s">
        <v>51</v>
      </c>
      <c r="N999" s="32" t="s">
        <v>3140</v>
      </c>
      <c r="O999" s="35" t="s">
        <v>610</v>
      </c>
    </row>
    <row r="1000" spans="1:15">
      <c r="A1000" s="211">
        <v>997</v>
      </c>
      <c r="B1000" s="213" t="s">
        <v>45</v>
      </c>
      <c r="C1000" s="29" t="s">
        <v>46</v>
      </c>
      <c r="D1000" s="32" t="s">
        <v>2034</v>
      </c>
      <c r="E1000" s="32" t="s">
        <v>2035</v>
      </c>
      <c r="F1000" s="32" t="s">
        <v>2036</v>
      </c>
      <c r="G1000" s="41">
        <v>45681</v>
      </c>
      <c r="H1000" s="37">
        <v>498888</v>
      </c>
      <c r="I1000" s="74" t="s">
        <v>49</v>
      </c>
      <c r="J1000" s="37">
        <v>498888</v>
      </c>
      <c r="K1000" s="32" t="s">
        <v>2037</v>
      </c>
      <c r="L1000" s="213" t="s">
        <v>327</v>
      </c>
      <c r="M1000" s="29" t="s">
        <v>51</v>
      </c>
      <c r="N1000" s="32" t="s">
        <v>3141</v>
      </c>
      <c r="O1000" s="35" t="s">
        <v>610</v>
      </c>
    </row>
    <row r="1001" spans="1:15">
      <c r="A1001" s="211">
        <v>998</v>
      </c>
      <c r="B1001" s="213" t="s">
        <v>45</v>
      </c>
      <c r="C1001" s="29" t="s">
        <v>46</v>
      </c>
      <c r="D1001" s="32" t="s">
        <v>2000</v>
      </c>
      <c r="E1001" s="32" t="s">
        <v>2001</v>
      </c>
      <c r="F1001" s="32" t="s">
        <v>2038</v>
      </c>
      <c r="G1001" s="41">
        <v>45682</v>
      </c>
      <c r="H1001" s="37">
        <v>5000000</v>
      </c>
      <c r="I1001" s="74" t="s">
        <v>49</v>
      </c>
      <c r="J1001" s="37">
        <v>5000000</v>
      </c>
      <c r="K1001" s="32" t="s">
        <v>2039</v>
      </c>
      <c r="L1001" s="28" t="s">
        <v>50</v>
      </c>
      <c r="M1001" s="29" t="s">
        <v>51</v>
      </c>
      <c r="N1001" s="32" t="s">
        <v>525</v>
      </c>
      <c r="O1001" s="35" t="s">
        <v>610</v>
      </c>
    </row>
    <row r="1002" spans="1:15">
      <c r="A1002" s="211">
        <v>999</v>
      </c>
      <c r="B1002" s="213" t="s">
        <v>45</v>
      </c>
      <c r="C1002" s="29" t="s">
        <v>46</v>
      </c>
      <c r="D1002" s="32" t="s">
        <v>2000</v>
      </c>
      <c r="E1002" s="32" t="s">
        <v>2001</v>
      </c>
      <c r="F1002" s="32" t="s">
        <v>2040</v>
      </c>
      <c r="G1002" s="41">
        <v>45682</v>
      </c>
      <c r="H1002" s="37">
        <v>790000</v>
      </c>
      <c r="I1002" s="74" t="s">
        <v>49</v>
      </c>
      <c r="J1002" s="37">
        <v>790000</v>
      </c>
      <c r="K1002" s="32" t="s">
        <v>2041</v>
      </c>
      <c r="L1002" s="28" t="s">
        <v>50</v>
      </c>
      <c r="M1002" s="73" t="s">
        <v>51</v>
      </c>
      <c r="N1002" s="32" t="s">
        <v>525</v>
      </c>
      <c r="O1002" s="35" t="s">
        <v>610</v>
      </c>
    </row>
    <row r="1003" spans="1:15">
      <c r="A1003" s="211">
        <v>1000</v>
      </c>
      <c r="B1003" s="213" t="s">
        <v>45</v>
      </c>
      <c r="C1003" s="29" t="s">
        <v>46</v>
      </c>
      <c r="D1003" s="32" t="s">
        <v>2026</v>
      </c>
      <c r="E1003" s="32" t="s">
        <v>2027</v>
      </c>
      <c r="F1003" s="32" t="s">
        <v>2042</v>
      </c>
      <c r="G1003" s="41">
        <v>45683</v>
      </c>
      <c r="H1003" s="37">
        <v>180000</v>
      </c>
      <c r="I1003" s="74" t="s">
        <v>49</v>
      </c>
      <c r="J1003" s="37">
        <v>180000</v>
      </c>
      <c r="K1003" s="32" t="s">
        <v>2043</v>
      </c>
      <c r="L1003" s="28" t="s">
        <v>50</v>
      </c>
      <c r="M1003" s="73" t="s">
        <v>51</v>
      </c>
      <c r="N1003" s="32" t="s">
        <v>3142</v>
      </c>
      <c r="O1003" s="35" t="s">
        <v>610</v>
      </c>
    </row>
    <row r="1004" spans="1:15">
      <c r="A1004" s="211">
        <v>1001</v>
      </c>
      <c r="B1004" s="213" t="s">
        <v>45</v>
      </c>
      <c r="C1004" s="29" t="s">
        <v>46</v>
      </c>
      <c r="D1004" s="32" t="s">
        <v>2026</v>
      </c>
      <c r="E1004" s="32" t="s">
        <v>2027</v>
      </c>
      <c r="F1004" s="32" t="s">
        <v>2044</v>
      </c>
      <c r="G1004" s="41">
        <v>45683</v>
      </c>
      <c r="H1004" s="37">
        <v>450000</v>
      </c>
      <c r="I1004" s="74" t="s">
        <v>49</v>
      </c>
      <c r="J1004" s="37">
        <v>450000</v>
      </c>
      <c r="K1004" s="32" t="s">
        <v>2045</v>
      </c>
      <c r="L1004" s="28" t="s">
        <v>50</v>
      </c>
      <c r="M1004" s="76" t="s">
        <v>51</v>
      </c>
      <c r="N1004" s="32" t="s">
        <v>3141</v>
      </c>
      <c r="O1004" s="35" t="s">
        <v>610</v>
      </c>
    </row>
    <row r="1005" spans="1:15">
      <c r="A1005" s="211">
        <v>1002</v>
      </c>
      <c r="B1005" s="213" t="s">
        <v>45</v>
      </c>
      <c r="C1005" s="29" t="s">
        <v>46</v>
      </c>
      <c r="D1005" s="32" t="s">
        <v>2046</v>
      </c>
      <c r="E1005" s="32" t="s">
        <v>2047</v>
      </c>
      <c r="F1005" s="32" t="s">
        <v>2048</v>
      </c>
      <c r="G1005" s="41">
        <v>45683</v>
      </c>
      <c r="H1005" s="37">
        <v>170000</v>
      </c>
      <c r="I1005" s="74" t="s">
        <v>49</v>
      </c>
      <c r="J1005" s="37">
        <v>170000</v>
      </c>
      <c r="K1005" s="32" t="s">
        <v>2049</v>
      </c>
      <c r="L1005" s="28" t="s">
        <v>50</v>
      </c>
      <c r="M1005" s="73" t="s">
        <v>51</v>
      </c>
      <c r="N1005" s="32" t="s">
        <v>3143</v>
      </c>
      <c r="O1005" s="35" t="s">
        <v>610</v>
      </c>
    </row>
    <row r="1006" spans="1:15">
      <c r="A1006" s="211">
        <v>1003</v>
      </c>
      <c r="B1006" s="213" t="s">
        <v>45</v>
      </c>
      <c r="C1006" s="29" t="s">
        <v>46</v>
      </c>
      <c r="D1006" s="32" t="s">
        <v>2050</v>
      </c>
      <c r="E1006" s="32" t="s">
        <v>2051</v>
      </c>
      <c r="F1006" s="32" t="s">
        <v>2052</v>
      </c>
      <c r="G1006" s="41">
        <v>45686</v>
      </c>
      <c r="H1006" s="37">
        <v>800000.01</v>
      </c>
      <c r="I1006" s="74" t="s">
        <v>49</v>
      </c>
      <c r="J1006" s="37">
        <v>800000.01</v>
      </c>
      <c r="K1006" s="32" t="s">
        <v>2053</v>
      </c>
      <c r="L1006" s="28" t="s">
        <v>50</v>
      </c>
      <c r="M1006" s="73" t="s">
        <v>51</v>
      </c>
      <c r="N1006" s="32" t="s">
        <v>3143</v>
      </c>
      <c r="O1006" s="35" t="s">
        <v>610</v>
      </c>
    </row>
    <row r="1007" spans="1:15">
      <c r="A1007" s="211">
        <v>1004</v>
      </c>
      <c r="B1007" s="213" t="s">
        <v>45</v>
      </c>
      <c r="C1007" s="29" t="s">
        <v>46</v>
      </c>
      <c r="D1007" s="32" t="s">
        <v>2054</v>
      </c>
      <c r="E1007" s="32" t="s">
        <v>2055</v>
      </c>
      <c r="F1007" s="32" t="s">
        <v>2056</v>
      </c>
      <c r="G1007" s="41">
        <v>45688</v>
      </c>
      <c r="H1007" s="37">
        <v>1500000</v>
      </c>
      <c r="I1007" s="74" t="s">
        <v>49</v>
      </c>
      <c r="J1007" s="37">
        <v>1500000</v>
      </c>
      <c r="K1007" s="32" t="s">
        <v>2057</v>
      </c>
      <c r="L1007" s="28" t="s">
        <v>50</v>
      </c>
      <c r="M1007" s="73" t="s">
        <v>51</v>
      </c>
      <c r="N1007" s="32" t="s">
        <v>508</v>
      </c>
      <c r="O1007" s="35" t="s">
        <v>610</v>
      </c>
    </row>
    <row r="1008" spans="1:15">
      <c r="A1008" s="211">
        <v>1005</v>
      </c>
      <c r="B1008" s="213" t="s">
        <v>45</v>
      </c>
      <c r="C1008" s="29" t="s">
        <v>46</v>
      </c>
      <c r="D1008" s="62" t="s">
        <v>2058</v>
      </c>
      <c r="E1008" s="62" t="s">
        <v>2059</v>
      </c>
      <c r="F1008" s="62" t="s">
        <v>2060</v>
      </c>
      <c r="G1008" s="41">
        <v>45688</v>
      </c>
      <c r="H1008" s="37">
        <v>1992000</v>
      </c>
      <c r="I1008" s="74" t="s">
        <v>49</v>
      </c>
      <c r="J1008" s="37">
        <v>1992000</v>
      </c>
      <c r="K1008" s="32" t="s">
        <v>2061</v>
      </c>
      <c r="L1008" s="28" t="s">
        <v>50</v>
      </c>
      <c r="M1008" s="76" t="s">
        <v>51</v>
      </c>
      <c r="N1008" s="32" t="s">
        <v>3144</v>
      </c>
      <c r="O1008" s="35" t="s">
        <v>610</v>
      </c>
    </row>
    <row r="1009" spans="1:15">
      <c r="A1009" s="211">
        <v>1006</v>
      </c>
      <c r="B1009" s="221" t="s">
        <v>45</v>
      </c>
      <c r="C1009" s="28" t="s">
        <v>46</v>
      </c>
      <c r="D1009" s="28" t="s">
        <v>2062</v>
      </c>
      <c r="E1009" s="33">
        <v>307347109</v>
      </c>
      <c r="F1009" s="33">
        <v>2941539</v>
      </c>
      <c r="G1009" s="77">
        <v>45688</v>
      </c>
      <c r="H1009" s="78">
        <v>1950000</v>
      </c>
      <c r="I1009" s="66" t="s">
        <v>49</v>
      </c>
      <c r="J1009" s="78">
        <v>1950000</v>
      </c>
      <c r="K1009" s="80">
        <v>251210083480328</v>
      </c>
      <c r="L1009" s="28" t="s">
        <v>50</v>
      </c>
      <c r="M1009" s="60" t="s">
        <v>51</v>
      </c>
      <c r="N1009" s="32" t="s">
        <v>3063</v>
      </c>
      <c r="O1009" s="35" t="s">
        <v>610</v>
      </c>
    </row>
    <row r="1010" spans="1:15">
      <c r="A1010" s="211">
        <v>1007</v>
      </c>
      <c r="B1010" s="213" t="s">
        <v>45</v>
      </c>
      <c r="C1010" s="29" t="s">
        <v>46</v>
      </c>
      <c r="D1010" s="32" t="s">
        <v>3145</v>
      </c>
      <c r="E1010" s="32" t="s">
        <v>3146</v>
      </c>
      <c r="F1010" s="32" t="s">
        <v>3147</v>
      </c>
      <c r="G1010" s="41">
        <v>45701</v>
      </c>
      <c r="H1010" s="37">
        <v>7690000</v>
      </c>
      <c r="I1010" s="74" t="s">
        <v>49</v>
      </c>
      <c r="J1010" s="74">
        <f t="shared" ref="J1010:J1047" si="2">+H1010*1</f>
        <v>7690000</v>
      </c>
      <c r="K1010" s="32" t="s">
        <v>3148</v>
      </c>
      <c r="L1010" s="28" t="s">
        <v>50</v>
      </c>
      <c r="M1010" s="29" t="s">
        <v>51</v>
      </c>
      <c r="N1010" s="32" t="s">
        <v>525</v>
      </c>
      <c r="O1010" s="61" t="s">
        <v>53</v>
      </c>
    </row>
    <row r="1011" spans="1:15">
      <c r="A1011" s="211">
        <v>1008</v>
      </c>
      <c r="B1011" s="213" t="s">
        <v>45</v>
      </c>
      <c r="C1011" s="29" t="s">
        <v>46</v>
      </c>
      <c r="D1011" s="32" t="s">
        <v>2030</v>
      </c>
      <c r="E1011" s="32" t="s">
        <v>2031</v>
      </c>
      <c r="F1011" s="32" t="s">
        <v>3149</v>
      </c>
      <c r="G1011" s="41">
        <v>45712</v>
      </c>
      <c r="H1011" s="37">
        <v>1049580</v>
      </c>
      <c r="I1011" s="25" t="s">
        <v>49</v>
      </c>
      <c r="J1011" s="25">
        <f t="shared" si="2"/>
        <v>1049580</v>
      </c>
      <c r="K1011" s="32" t="s">
        <v>3150</v>
      </c>
      <c r="L1011" s="28" t="s">
        <v>50</v>
      </c>
      <c r="M1011" s="29" t="s">
        <v>51</v>
      </c>
      <c r="N1011" s="32" t="s">
        <v>1190</v>
      </c>
      <c r="O1011" s="61" t="s">
        <v>53</v>
      </c>
    </row>
    <row r="1012" spans="1:15">
      <c r="A1012" s="211">
        <v>1009</v>
      </c>
      <c r="B1012" s="213" t="s">
        <v>45</v>
      </c>
      <c r="C1012" s="29" t="s">
        <v>46</v>
      </c>
      <c r="D1012" s="32" t="s">
        <v>2030</v>
      </c>
      <c r="E1012" s="32" t="s">
        <v>2031</v>
      </c>
      <c r="F1012" s="32" t="s">
        <v>3151</v>
      </c>
      <c r="G1012" s="41">
        <v>45715</v>
      </c>
      <c r="H1012" s="37">
        <v>378000</v>
      </c>
      <c r="I1012" s="74" t="s">
        <v>49</v>
      </c>
      <c r="J1012" s="74">
        <f t="shared" si="2"/>
        <v>378000</v>
      </c>
      <c r="K1012" s="32" t="s">
        <v>3152</v>
      </c>
      <c r="L1012" s="28" t="s">
        <v>50</v>
      </c>
      <c r="M1012" s="29" t="s">
        <v>51</v>
      </c>
      <c r="N1012" s="32" t="s">
        <v>426</v>
      </c>
      <c r="O1012" s="61" t="s">
        <v>53</v>
      </c>
    </row>
    <row r="1013" spans="1:15">
      <c r="A1013" s="211">
        <v>1010</v>
      </c>
      <c r="B1013" s="213" t="s">
        <v>45</v>
      </c>
      <c r="C1013" s="29" t="s">
        <v>46</v>
      </c>
      <c r="D1013" s="32" t="s">
        <v>3153</v>
      </c>
      <c r="E1013" s="32" t="s">
        <v>3154</v>
      </c>
      <c r="F1013" s="32" t="s">
        <v>3155</v>
      </c>
      <c r="G1013" s="41">
        <v>45716</v>
      </c>
      <c r="H1013" s="37">
        <v>840000</v>
      </c>
      <c r="I1013" s="74" t="s">
        <v>49</v>
      </c>
      <c r="J1013" s="74">
        <f t="shared" si="2"/>
        <v>840000</v>
      </c>
      <c r="K1013" s="32" t="s">
        <v>3156</v>
      </c>
      <c r="L1013" s="28" t="s">
        <v>50</v>
      </c>
      <c r="M1013" s="29" t="s">
        <v>51</v>
      </c>
      <c r="N1013" s="32" t="s">
        <v>525</v>
      </c>
      <c r="O1013" s="61" t="s">
        <v>53</v>
      </c>
    </row>
    <row r="1014" spans="1:15">
      <c r="A1014" s="211">
        <v>1011</v>
      </c>
      <c r="B1014" s="213" t="s">
        <v>45</v>
      </c>
      <c r="C1014" s="29" t="s">
        <v>46</v>
      </c>
      <c r="D1014" s="32" t="s">
        <v>3153</v>
      </c>
      <c r="E1014" s="32" t="s">
        <v>3154</v>
      </c>
      <c r="F1014" s="32" t="s">
        <v>3157</v>
      </c>
      <c r="G1014" s="41">
        <v>45716</v>
      </c>
      <c r="H1014" s="37">
        <v>550000</v>
      </c>
      <c r="I1014" s="25" t="s">
        <v>49</v>
      </c>
      <c r="J1014" s="25">
        <f t="shared" si="2"/>
        <v>550000</v>
      </c>
      <c r="K1014" s="32" t="s">
        <v>3158</v>
      </c>
      <c r="L1014" s="28" t="s">
        <v>50</v>
      </c>
      <c r="M1014" s="29" t="s">
        <v>51</v>
      </c>
      <c r="N1014" s="32" t="s">
        <v>1190</v>
      </c>
      <c r="O1014" s="61" t="s">
        <v>53</v>
      </c>
    </row>
    <row r="1015" spans="1:15">
      <c r="A1015" s="211">
        <v>1012</v>
      </c>
      <c r="B1015" s="213" t="s">
        <v>45</v>
      </c>
      <c r="C1015" s="29" t="s">
        <v>46</v>
      </c>
      <c r="D1015" s="32" t="s">
        <v>3153</v>
      </c>
      <c r="E1015" s="32" t="s">
        <v>3154</v>
      </c>
      <c r="F1015" s="32" t="s">
        <v>3159</v>
      </c>
      <c r="G1015" s="41">
        <v>45716</v>
      </c>
      <c r="H1015" s="37">
        <v>900000</v>
      </c>
      <c r="I1015" s="74" t="s">
        <v>49</v>
      </c>
      <c r="J1015" s="74">
        <f t="shared" si="2"/>
        <v>900000</v>
      </c>
      <c r="K1015" s="32" t="s">
        <v>3160</v>
      </c>
      <c r="L1015" s="28" t="s">
        <v>50</v>
      </c>
      <c r="M1015" s="29" t="s">
        <v>51</v>
      </c>
      <c r="N1015" s="32" t="s">
        <v>1190</v>
      </c>
      <c r="O1015" s="61" t="s">
        <v>53</v>
      </c>
    </row>
    <row r="1016" spans="1:15">
      <c r="A1016" s="211">
        <v>1013</v>
      </c>
      <c r="B1016" s="213" t="s">
        <v>45</v>
      </c>
      <c r="C1016" s="29" t="s">
        <v>46</v>
      </c>
      <c r="D1016" s="32" t="s">
        <v>3161</v>
      </c>
      <c r="E1016" s="32" t="s">
        <v>3162</v>
      </c>
      <c r="F1016" s="32" t="s">
        <v>3163</v>
      </c>
      <c r="G1016" s="41">
        <v>45715</v>
      </c>
      <c r="H1016" s="37">
        <v>4500000</v>
      </c>
      <c r="I1016" s="74" t="s">
        <v>49</v>
      </c>
      <c r="J1016" s="74">
        <f t="shared" si="2"/>
        <v>4500000</v>
      </c>
      <c r="K1016" s="32" t="s">
        <v>3164</v>
      </c>
      <c r="L1016" s="28" t="s">
        <v>50</v>
      </c>
      <c r="M1016" s="29" t="s">
        <v>51</v>
      </c>
      <c r="N1016" s="32" t="s">
        <v>525</v>
      </c>
      <c r="O1016" s="61" t="s">
        <v>53</v>
      </c>
    </row>
    <row r="1017" spans="1:15">
      <c r="A1017" s="211">
        <v>1014</v>
      </c>
      <c r="B1017" s="213" t="s">
        <v>45</v>
      </c>
      <c r="C1017" s="29" t="s">
        <v>46</v>
      </c>
      <c r="D1017" s="32" t="s">
        <v>2026</v>
      </c>
      <c r="E1017" s="32" t="s">
        <v>2027</v>
      </c>
      <c r="F1017" s="32" t="s">
        <v>3165</v>
      </c>
      <c r="G1017" s="41">
        <v>45715</v>
      </c>
      <c r="H1017" s="37">
        <v>600000</v>
      </c>
      <c r="I1017" s="74" t="s">
        <v>49</v>
      </c>
      <c r="J1017" s="74">
        <f t="shared" si="2"/>
        <v>600000</v>
      </c>
      <c r="K1017" s="32" t="s">
        <v>3166</v>
      </c>
      <c r="L1017" s="213" t="s">
        <v>327</v>
      </c>
      <c r="M1017" s="29" t="s">
        <v>51</v>
      </c>
      <c r="N1017" s="32" t="s">
        <v>525</v>
      </c>
      <c r="O1017" s="61" t="s">
        <v>53</v>
      </c>
    </row>
    <row r="1018" spans="1:15">
      <c r="A1018" s="211">
        <v>1015</v>
      </c>
      <c r="B1018" s="213" t="s">
        <v>45</v>
      </c>
      <c r="C1018" s="29" t="s">
        <v>46</v>
      </c>
      <c r="D1018" s="32" t="s">
        <v>3167</v>
      </c>
      <c r="E1018" s="32" t="s">
        <v>3168</v>
      </c>
      <c r="F1018" s="32" t="s">
        <v>3169</v>
      </c>
      <c r="G1018" s="41">
        <v>45716</v>
      </c>
      <c r="H1018" s="37">
        <v>2500000</v>
      </c>
      <c r="I1018" s="74" t="s">
        <v>49</v>
      </c>
      <c r="J1018" s="74">
        <f t="shared" si="2"/>
        <v>2500000</v>
      </c>
      <c r="K1018" s="32" t="s">
        <v>3170</v>
      </c>
      <c r="L1018" s="213" t="s">
        <v>327</v>
      </c>
      <c r="M1018" s="29" t="s">
        <v>51</v>
      </c>
      <c r="N1018" s="32" t="s">
        <v>1412</v>
      </c>
      <c r="O1018" s="61" t="s">
        <v>53</v>
      </c>
    </row>
    <row r="1019" spans="1:15">
      <c r="A1019" s="211">
        <v>1016</v>
      </c>
      <c r="B1019" s="213" t="s">
        <v>45</v>
      </c>
      <c r="C1019" s="29" t="s">
        <v>46</v>
      </c>
      <c r="D1019" s="32" t="s">
        <v>3171</v>
      </c>
      <c r="E1019" s="32" t="s">
        <v>3172</v>
      </c>
      <c r="F1019" s="32" t="s">
        <v>3173</v>
      </c>
      <c r="G1019" s="41">
        <v>45714</v>
      </c>
      <c r="H1019" s="37">
        <v>1850000</v>
      </c>
      <c r="I1019" s="74" t="s">
        <v>49</v>
      </c>
      <c r="J1019" s="74">
        <f t="shared" si="2"/>
        <v>1850000</v>
      </c>
      <c r="K1019" s="32" t="s">
        <v>3174</v>
      </c>
      <c r="L1019" s="213" t="s">
        <v>327</v>
      </c>
      <c r="M1019" s="29" t="s">
        <v>51</v>
      </c>
      <c r="N1019" s="32" t="s">
        <v>374</v>
      </c>
      <c r="O1019" s="61" t="s">
        <v>53</v>
      </c>
    </row>
    <row r="1020" spans="1:15">
      <c r="A1020" s="211">
        <v>1017</v>
      </c>
      <c r="B1020" s="213" t="s">
        <v>45</v>
      </c>
      <c r="C1020" s="29" t="s">
        <v>46</v>
      </c>
      <c r="D1020" s="32" t="s">
        <v>1006</v>
      </c>
      <c r="E1020" s="32" t="s">
        <v>1019</v>
      </c>
      <c r="F1020" s="32" t="s">
        <v>639</v>
      </c>
      <c r="G1020" s="32" t="s">
        <v>356</v>
      </c>
      <c r="H1020" s="37">
        <v>646800</v>
      </c>
      <c r="I1020" s="74" t="s">
        <v>49</v>
      </c>
      <c r="J1020" s="74">
        <f t="shared" si="2"/>
        <v>646800</v>
      </c>
      <c r="K1020" s="32" t="s">
        <v>3175</v>
      </c>
      <c r="L1020" s="213" t="s">
        <v>1012</v>
      </c>
      <c r="M1020" s="29" t="s">
        <v>51</v>
      </c>
      <c r="N1020" s="32" t="s">
        <v>1949</v>
      </c>
      <c r="O1020" s="61" t="s">
        <v>53</v>
      </c>
    </row>
    <row r="1021" spans="1:15">
      <c r="A1021" s="211">
        <v>1018</v>
      </c>
      <c r="B1021" s="213" t="s">
        <v>45</v>
      </c>
      <c r="C1021" s="29" t="s">
        <v>46</v>
      </c>
      <c r="D1021" s="32" t="s">
        <v>3176</v>
      </c>
      <c r="E1021" s="32" t="s">
        <v>3177</v>
      </c>
      <c r="F1021" s="32" t="s">
        <v>700</v>
      </c>
      <c r="G1021" s="32" t="s">
        <v>498</v>
      </c>
      <c r="H1021" s="37">
        <v>4000000</v>
      </c>
      <c r="I1021" s="74" t="s">
        <v>49</v>
      </c>
      <c r="J1021" s="74">
        <f t="shared" si="2"/>
        <v>4000000</v>
      </c>
      <c r="K1021" s="32" t="s">
        <v>3178</v>
      </c>
      <c r="L1021" s="213" t="s">
        <v>1012</v>
      </c>
      <c r="M1021" s="29" t="s">
        <v>51</v>
      </c>
      <c r="N1021" s="32" t="s">
        <v>3091</v>
      </c>
      <c r="O1021" s="61" t="s">
        <v>53</v>
      </c>
    </row>
    <row r="1022" spans="1:15">
      <c r="A1022" s="211">
        <v>1019</v>
      </c>
      <c r="B1022" s="213" t="s">
        <v>45</v>
      </c>
      <c r="C1022" s="29" t="s">
        <v>46</v>
      </c>
      <c r="D1022" s="32" t="s">
        <v>3104</v>
      </c>
      <c r="E1022" s="32" t="s">
        <v>3105</v>
      </c>
      <c r="F1022" s="32" t="s">
        <v>3106</v>
      </c>
      <c r="G1022" s="32" t="s">
        <v>742</v>
      </c>
      <c r="H1022" s="37">
        <v>48000000</v>
      </c>
      <c r="I1022" s="74" t="s">
        <v>49</v>
      </c>
      <c r="J1022" s="74">
        <f t="shared" si="2"/>
        <v>48000000</v>
      </c>
      <c r="K1022" s="32" t="s">
        <v>3179</v>
      </c>
      <c r="L1022" s="213" t="s">
        <v>609</v>
      </c>
      <c r="M1022" s="29" t="s">
        <v>51</v>
      </c>
      <c r="N1022" s="32" t="s">
        <v>759</v>
      </c>
      <c r="O1022" s="61" t="s">
        <v>53</v>
      </c>
    </row>
    <row r="1023" spans="1:15">
      <c r="A1023" s="211">
        <v>1020</v>
      </c>
      <c r="B1023" s="213" t="s">
        <v>45</v>
      </c>
      <c r="C1023" s="29" t="s">
        <v>46</v>
      </c>
      <c r="D1023" s="32" t="s">
        <v>3070</v>
      </c>
      <c r="E1023" s="32" t="s">
        <v>3071</v>
      </c>
      <c r="F1023" s="32" t="s">
        <v>1948</v>
      </c>
      <c r="G1023" s="32" t="s">
        <v>742</v>
      </c>
      <c r="H1023" s="37">
        <v>12000000</v>
      </c>
      <c r="I1023" s="74" t="s">
        <v>49</v>
      </c>
      <c r="J1023" s="74">
        <f t="shared" si="2"/>
        <v>12000000</v>
      </c>
      <c r="K1023" s="32" t="s">
        <v>3180</v>
      </c>
      <c r="L1023" s="213" t="s">
        <v>609</v>
      </c>
      <c r="M1023" s="73" t="s">
        <v>51</v>
      </c>
      <c r="N1023" s="32" t="s">
        <v>759</v>
      </c>
      <c r="O1023" s="61" t="s">
        <v>53</v>
      </c>
    </row>
    <row r="1024" spans="1:15">
      <c r="A1024" s="211">
        <v>1021</v>
      </c>
      <c r="B1024" s="213" t="s">
        <v>45</v>
      </c>
      <c r="C1024" s="29" t="s">
        <v>46</v>
      </c>
      <c r="D1024" s="32" t="s">
        <v>3075</v>
      </c>
      <c r="E1024" s="32" t="s">
        <v>639</v>
      </c>
      <c r="F1024" s="32" t="s">
        <v>3079</v>
      </c>
      <c r="G1024" s="32" t="s">
        <v>742</v>
      </c>
      <c r="H1024" s="37">
        <v>72000000</v>
      </c>
      <c r="I1024" s="74" t="s">
        <v>49</v>
      </c>
      <c r="J1024" s="74">
        <f t="shared" si="2"/>
        <v>72000000</v>
      </c>
      <c r="K1024" s="32" t="s">
        <v>3181</v>
      </c>
      <c r="L1024" s="213" t="s">
        <v>609</v>
      </c>
      <c r="M1024" s="29" t="s">
        <v>51</v>
      </c>
      <c r="N1024" s="32" t="s">
        <v>759</v>
      </c>
      <c r="O1024" s="61" t="s">
        <v>53</v>
      </c>
    </row>
    <row r="1025" spans="1:15">
      <c r="A1025" s="211">
        <v>1022</v>
      </c>
      <c r="B1025" s="213" t="s">
        <v>45</v>
      </c>
      <c r="C1025" s="29" t="s">
        <v>46</v>
      </c>
      <c r="D1025" s="32" t="s">
        <v>3088</v>
      </c>
      <c r="E1025" s="32" t="s">
        <v>3089</v>
      </c>
      <c r="F1025" s="32" t="s">
        <v>1948</v>
      </c>
      <c r="G1025" s="32" t="s">
        <v>742</v>
      </c>
      <c r="H1025" s="37">
        <v>18000000</v>
      </c>
      <c r="I1025" s="74" t="s">
        <v>49</v>
      </c>
      <c r="J1025" s="74">
        <f t="shared" si="2"/>
        <v>18000000</v>
      </c>
      <c r="K1025" s="32" t="s">
        <v>3182</v>
      </c>
      <c r="L1025" s="213" t="s">
        <v>609</v>
      </c>
      <c r="M1025" s="29" t="s">
        <v>51</v>
      </c>
      <c r="N1025" s="32" t="s">
        <v>759</v>
      </c>
      <c r="O1025" s="61" t="s">
        <v>53</v>
      </c>
    </row>
    <row r="1026" spans="1:15">
      <c r="A1026" s="211">
        <v>1023</v>
      </c>
      <c r="B1026" s="213" t="s">
        <v>45</v>
      </c>
      <c r="C1026" s="29" t="s">
        <v>46</v>
      </c>
      <c r="D1026" s="32" t="s">
        <v>3183</v>
      </c>
      <c r="E1026" s="32" t="s">
        <v>639</v>
      </c>
      <c r="F1026" s="32" t="s">
        <v>725</v>
      </c>
      <c r="G1026" s="32" t="s">
        <v>742</v>
      </c>
      <c r="H1026" s="37">
        <v>16500000</v>
      </c>
      <c r="I1026" s="74" t="s">
        <v>49</v>
      </c>
      <c r="J1026" s="74">
        <f t="shared" si="2"/>
        <v>16500000</v>
      </c>
      <c r="K1026" s="32" t="s">
        <v>3184</v>
      </c>
      <c r="L1026" s="213" t="s">
        <v>609</v>
      </c>
      <c r="M1026" s="29" t="s">
        <v>51</v>
      </c>
      <c r="N1026" s="32" t="s">
        <v>759</v>
      </c>
      <c r="O1026" s="61" t="s">
        <v>53</v>
      </c>
    </row>
    <row r="1027" spans="1:15">
      <c r="A1027" s="211">
        <v>1024</v>
      </c>
      <c r="B1027" s="213" t="s">
        <v>45</v>
      </c>
      <c r="C1027" s="29" t="s">
        <v>46</v>
      </c>
      <c r="D1027" s="32" t="s">
        <v>2063</v>
      </c>
      <c r="E1027" s="32" t="s">
        <v>2064</v>
      </c>
      <c r="F1027" s="32" t="s">
        <v>2065</v>
      </c>
      <c r="G1027" s="32" t="s">
        <v>742</v>
      </c>
      <c r="H1027" s="37">
        <v>4462080</v>
      </c>
      <c r="I1027" s="74" t="s">
        <v>49</v>
      </c>
      <c r="J1027" s="74">
        <f t="shared" si="2"/>
        <v>4462080</v>
      </c>
      <c r="K1027" s="32" t="s">
        <v>2066</v>
      </c>
      <c r="L1027" s="213" t="s">
        <v>609</v>
      </c>
      <c r="M1027" s="29" t="s">
        <v>51</v>
      </c>
      <c r="N1027" s="32" t="s">
        <v>1341</v>
      </c>
      <c r="O1027" s="35" t="s">
        <v>610</v>
      </c>
    </row>
    <row r="1028" spans="1:15">
      <c r="A1028" s="211">
        <v>1025</v>
      </c>
      <c r="B1028" s="213" t="s">
        <v>45</v>
      </c>
      <c r="C1028" s="29" t="s">
        <v>46</v>
      </c>
      <c r="D1028" s="32" t="s">
        <v>1946</v>
      </c>
      <c r="E1028" s="32" t="s">
        <v>1947</v>
      </c>
      <c r="F1028" s="32" t="s">
        <v>676</v>
      </c>
      <c r="G1028" s="32" t="s">
        <v>744</v>
      </c>
      <c r="H1028" s="37">
        <v>3010000</v>
      </c>
      <c r="I1028" s="74" t="s">
        <v>49</v>
      </c>
      <c r="J1028" s="74">
        <f t="shared" si="2"/>
        <v>3010000</v>
      </c>
      <c r="K1028" s="32" t="s">
        <v>2067</v>
      </c>
      <c r="L1028" s="213" t="s">
        <v>609</v>
      </c>
      <c r="M1028" s="29" t="s">
        <v>51</v>
      </c>
      <c r="N1028" s="32" t="s">
        <v>1957</v>
      </c>
      <c r="O1028" s="35" t="s">
        <v>610</v>
      </c>
    </row>
    <row r="1029" spans="1:15">
      <c r="A1029" s="211">
        <v>1026</v>
      </c>
      <c r="B1029" s="213" t="s">
        <v>45</v>
      </c>
      <c r="C1029" s="29" t="s">
        <v>46</v>
      </c>
      <c r="D1029" s="32" t="s">
        <v>2068</v>
      </c>
      <c r="E1029" s="32" t="s">
        <v>2069</v>
      </c>
      <c r="F1029" s="32" t="s">
        <v>2070</v>
      </c>
      <c r="G1029" s="32" t="s">
        <v>744</v>
      </c>
      <c r="H1029" s="37">
        <v>2862720</v>
      </c>
      <c r="I1029" s="74" t="s">
        <v>49</v>
      </c>
      <c r="J1029" s="74">
        <f t="shared" si="2"/>
        <v>2862720</v>
      </c>
      <c r="K1029" s="32" t="s">
        <v>2071</v>
      </c>
      <c r="L1029" s="213" t="s">
        <v>609</v>
      </c>
      <c r="M1029" s="73" t="s">
        <v>51</v>
      </c>
      <c r="N1029" s="32" t="s">
        <v>1341</v>
      </c>
      <c r="O1029" s="35" t="s">
        <v>610</v>
      </c>
    </row>
    <row r="1030" spans="1:15">
      <c r="A1030" s="211">
        <v>1027</v>
      </c>
      <c r="B1030" s="221" t="s">
        <v>45</v>
      </c>
      <c r="C1030" s="28" t="s">
        <v>46</v>
      </c>
      <c r="D1030" s="81" t="s">
        <v>1321</v>
      </c>
      <c r="E1030" s="81" t="s">
        <v>1322</v>
      </c>
      <c r="F1030" s="81" t="s">
        <v>2072</v>
      </c>
      <c r="G1030" s="81" t="s">
        <v>744</v>
      </c>
      <c r="H1030" s="82">
        <v>96932000</v>
      </c>
      <c r="I1030" s="66" t="s">
        <v>49</v>
      </c>
      <c r="J1030" s="66">
        <f t="shared" si="2"/>
        <v>96932000</v>
      </c>
      <c r="K1030" s="81" t="s">
        <v>2073</v>
      </c>
      <c r="L1030" s="213" t="s">
        <v>1012</v>
      </c>
      <c r="M1030" s="70" t="s">
        <v>51</v>
      </c>
      <c r="N1030" s="81" t="s">
        <v>1325</v>
      </c>
      <c r="O1030" s="35" t="s">
        <v>610</v>
      </c>
    </row>
    <row r="1031" spans="1:15">
      <c r="A1031" s="211">
        <v>1028</v>
      </c>
      <c r="B1031" s="213" t="s">
        <v>45</v>
      </c>
      <c r="C1031" s="29" t="s">
        <v>46</v>
      </c>
      <c r="D1031" s="32" t="s">
        <v>3167</v>
      </c>
      <c r="E1031" s="32" t="s">
        <v>3168</v>
      </c>
      <c r="F1031" s="32" t="s">
        <v>3169</v>
      </c>
      <c r="G1031" s="41">
        <v>45716</v>
      </c>
      <c r="H1031" s="37">
        <v>2500000</v>
      </c>
      <c r="I1031" s="36" t="s">
        <v>49</v>
      </c>
      <c r="J1031" s="36">
        <f t="shared" si="2"/>
        <v>2500000</v>
      </c>
      <c r="K1031" s="32" t="s">
        <v>3170</v>
      </c>
      <c r="L1031" s="213" t="s">
        <v>327</v>
      </c>
      <c r="M1031" s="29" t="s">
        <v>51</v>
      </c>
      <c r="N1031" s="32" t="s">
        <v>1412</v>
      </c>
      <c r="O1031" s="61" t="s">
        <v>53</v>
      </c>
    </row>
    <row r="1032" spans="1:15">
      <c r="A1032" s="211">
        <v>1029</v>
      </c>
      <c r="B1032" s="213" t="s">
        <v>45</v>
      </c>
      <c r="C1032" s="29" t="s">
        <v>46</v>
      </c>
      <c r="D1032" s="32" t="s">
        <v>78</v>
      </c>
      <c r="E1032" s="32" t="s">
        <v>150</v>
      </c>
      <c r="F1032" s="32" t="s">
        <v>3185</v>
      </c>
      <c r="G1032" s="41">
        <v>45720</v>
      </c>
      <c r="H1032" s="37">
        <v>1728000</v>
      </c>
      <c r="I1032" s="36" t="s">
        <v>49</v>
      </c>
      <c r="J1032" s="36">
        <f t="shared" si="2"/>
        <v>1728000</v>
      </c>
      <c r="K1032" s="32" t="s">
        <v>3186</v>
      </c>
      <c r="L1032" s="213" t="s">
        <v>327</v>
      </c>
      <c r="M1032" s="29" t="s">
        <v>51</v>
      </c>
      <c r="N1032" s="32" t="s">
        <v>372</v>
      </c>
      <c r="O1032" s="61" t="s">
        <v>53</v>
      </c>
    </row>
    <row r="1033" spans="1:15">
      <c r="A1033" s="211">
        <v>1030</v>
      </c>
      <c r="B1033" s="213" t="s">
        <v>45</v>
      </c>
      <c r="C1033" s="29" t="s">
        <v>46</v>
      </c>
      <c r="D1033" s="32" t="s">
        <v>2054</v>
      </c>
      <c r="E1033" s="32" t="s">
        <v>2055</v>
      </c>
      <c r="F1033" s="32" t="s">
        <v>3187</v>
      </c>
      <c r="G1033" s="41">
        <v>45723</v>
      </c>
      <c r="H1033" s="37">
        <v>2000000</v>
      </c>
      <c r="I1033" s="36" t="s">
        <v>49</v>
      </c>
      <c r="J1033" s="36">
        <f t="shared" si="2"/>
        <v>2000000</v>
      </c>
      <c r="K1033" s="32" t="s">
        <v>3188</v>
      </c>
      <c r="L1033" s="213" t="s">
        <v>327</v>
      </c>
      <c r="M1033" s="29" t="s">
        <v>51</v>
      </c>
      <c r="N1033" s="32" t="s">
        <v>317</v>
      </c>
      <c r="O1033" s="61" t="s">
        <v>53</v>
      </c>
    </row>
    <row r="1034" spans="1:15">
      <c r="A1034" s="211">
        <v>1031</v>
      </c>
      <c r="B1034" s="213" t="s">
        <v>45</v>
      </c>
      <c r="C1034" s="29" t="s">
        <v>46</v>
      </c>
      <c r="D1034" s="32" t="s">
        <v>3189</v>
      </c>
      <c r="E1034" s="32" t="s">
        <v>3190</v>
      </c>
      <c r="F1034" s="32" t="s">
        <v>3191</v>
      </c>
      <c r="G1034" s="41">
        <v>45736</v>
      </c>
      <c r="H1034" s="37">
        <v>4050000</v>
      </c>
      <c r="I1034" s="36" t="s">
        <v>49</v>
      </c>
      <c r="J1034" s="36">
        <f t="shared" si="2"/>
        <v>4050000</v>
      </c>
      <c r="K1034" s="32" t="s">
        <v>3192</v>
      </c>
      <c r="L1034" s="213" t="s">
        <v>327</v>
      </c>
      <c r="M1034" s="29" t="s">
        <v>51</v>
      </c>
      <c r="N1034" s="32" t="s">
        <v>375</v>
      </c>
      <c r="O1034" s="61" t="s">
        <v>53</v>
      </c>
    </row>
    <row r="1035" spans="1:15">
      <c r="A1035" s="211">
        <v>1032</v>
      </c>
      <c r="B1035" s="213" t="s">
        <v>45</v>
      </c>
      <c r="C1035" s="29" t="s">
        <v>46</v>
      </c>
      <c r="D1035" s="32" t="s">
        <v>2026</v>
      </c>
      <c r="E1035" s="32" t="s">
        <v>2027</v>
      </c>
      <c r="F1035" s="32" t="s">
        <v>3193</v>
      </c>
      <c r="G1035" s="41">
        <v>45742</v>
      </c>
      <c r="H1035" s="37">
        <v>910000</v>
      </c>
      <c r="I1035" s="36" t="s">
        <v>49</v>
      </c>
      <c r="J1035" s="36">
        <f t="shared" si="2"/>
        <v>910000</v>
      </c>
      <c r="K1035" s="32" t="s">
        <v>3194</v>
      </c>
      <c r="L1035" s="213" t="s">
        <v>327</v>
      </c>
      <c r="M1035" s="29" t="s">
        <v>51</v>
      </c>
      <c r="N1035" s="32" t="s">
        <v>3078</v>
      </c>
      <c r="O1035" s="61" t="s">
        <v>53</v>
      </c>
    </row>
    <row r="1036" spans="1:15">
      <c r="A1036" s="211">
        <v>1033</v>
      </c>
      <c r="B1036" s="213" t="s">
        <v>45</v>
      </c>
      <c r="C1036" s="29" t="s">
        <v>46</v>
      </c>
      <c r="D1036" s="32" t="s">
        <v>3153</v>
      </c>
      <c r="E1036" s="32" t="s">
        <v>3154</v>
      </c>
      <c r="F1036" s="32" t="s">
        <v>3155</v>
      </c>
      <c r="G1036" s="41">
        <v>45716</v>
      </c>
      <c r="H1036" s="37">
        <v>840000</v>
      </c>
      <c r="I1036" s="36" t="s">
        <v>49</v>
      </c>
      <c r="J1036" s="36">
        <f t="shared" si="2"/>
        <v>840000</v>
      </c>
      <c r="K1036" s="32" t="s">
        <v>3156</v>
      </c>
      <c r="L1036" s="28" t="s">
        <v>50</v>
      </c>
      <c r="M1036" s="29" t="s">
        <v>51</v>
      </c>
      <c r="N1036" s="32" t="s">
        <v>525</v>
      </c>
      <c r="O1036" s="61" t="s">
        <v>53</v>
      </c>
    </row>
    <row r="1037" spans="1:15">
      <c r="A1037" s="211">
        <v>1034</v>
      </c>
      <c r="B1037" s="213" t="s">
        <v>45</v>
      </c>
      <c r="C1037" s="29" t="s">
        <v>46</v>
      </c>
      <c r="D1037" s="32" t="s">
        <v>3153</v>
      </c>
      <c r="E1037" s="32" t="s">
        <v>3154</v>
      </c>
      <c r="F1037" s="32" t="s">
        <v>3157</v>
      </c>
      <c r="G1037" s="41">
        <v>45716</v>
      </c>
      <c r="H1037" s="37">
        <v>550000</v>
      </c>
      <c r="I1037" s="36" t="s">
        <v>49</v>
      </c>
      <c r="J1037" s="36">
        <f t="shared" si="2"/>
        <v>550000</v>
      </c>
      <c r="K1037" s="32" t="s">
        <v>3158</v>
      </c>
      <c r="L1037" s="28" t="s">
        <v>50</v>
      </c>
      <c r="M1037" s="29" t="s">
        <v>51</v>
      </c>
      <c r="N1037" s="32" t="s">
        <v>1190</v>
      </c>
      <c r="O1037" s="61" t="s">
        <v>53</v>
      </c>
    </row>
    <row r="1038" spans="1:15">
      <c r="A1038" s="211">
        <v>1035</v>
      </c>
      <c r="B1038" s="213" t="s">
        <v>45</v>
      </c>
      <c r="C1038" s="29" t="s">
        <v>46</v>
      </c>
      <c r="D1038" s="32" t="s">
        <v>3153</v>
      </c>
      <c r="E1038" s="32" t="s">
        <v>3154</v>
      </c>
      <c r="F1038" s="32" t="s">
        <v>3159</v>
      </c>
      <c r="G1038" s="41">
        <v>45716</v>
      </c>
      <c r="H1038" s="37">
        <v>900000</v>
      </c>
      <c r="I1038" s="36" t="s">
        <v>49</v>
      </c>
      <c r="J1038" s="36">
        <f t="shared" si="2"/>
        <v>900000</v>
      </c>
      <c r="K1038" s="32" t="s">
        <v>3160</v>
      </c>
      <c r="L1038" s="28" t="s">
        <v>50</v>
      </c>
      <c r="M1038" s="29" t="s">
        <v>51</v>
      </c>
      <c r="N1038" s="32" t="s">
        <v>1190</v>
      </c>
      <c r="O1038" s="61" t="s">
        <v>53</v>
      </c>
    </row>
    <row r="1039" spans="1:15">
      <c r="A1039" s="211">
        <v>1036</v>
      </c>
      <c r="B1039" s="213" t="s">
        <v>45</v>
      </c>
      <c r="C1039" s="29" t="s">
        <v>46</v>
      </c>
      <c r="D1039" s="32" t="s">
        <v>3195</v>
      </c>
      <c r="E1039" s="32" t="s">
        <v>3196</v>
      </c>
      <c r="F1039" s="32" t="s">
        <v>3197</v>
      </c>
      <c r="G1039" s="41">
        <v>45727</v>
      </c>
      <c r="H1039" s="37">
        <v>1049400</v>
      </c>
      <c r="I1039" s="36" t="s">
        <v>49</v>
      </c>
      <c r="J1039" s="36">
        <f t="shared" si="2"/>
        <v>1049400</v>
      </c>
      <c r="K1039" s="32" t="s">
        <v>3198</v>
      </c>
      <c r="L1039" s="28" t="s">
        <v>50</v>
      </c>
      <c r="M1039" s="29" t="s">
        <v>51</v>
      </c>
      <c r="N1039" s="32" t="s">
        <v>525</v>
      </c>
      <c r="O1039" s="61" t="s">
        <v>53</v>
      </c>
    </row>
    <row r="1040" spans="1:15">
      <c r="A1040" s="211">
        <v>1037</v>
      </c>
      <c r="B1040" s="213" t="s">
        <v>45</v>
      </c>
      <c r="C1040" s="29" t="s">
        <v>46</v>
      </c>
      <c r="D1040" s="32" t="s">
        <v>2022</v>
      </c>
      <c r="E1040" s="32" t="s">
        <v>2023</v>
      </c>
      <c r="F1040" s="32" t="s">
        <v>3199</v>
      </c>
      <c r="G1040" s="41">
        <v>45742</v>
      </c>
      <c r="H1040" s="37">
        <v>850000</v>
      </c>
      <c r="I1040" s="36" t="s">
        <v>49</v>
      </c>
      <c r="J1040" s="36">
        <f t="shared" si="2"/>
        <v>850000</v>
      </c>
      <c r="K1040" s="32" t="s">
        <v>3200</v>
      </c>
      <c r="L1040" s="28" t="s">
        <v>50</v>
      </c>
      <c r="M1040" s="29" t="s">
        <v>51</v>
      </c>
      <c r="N1040" s="32" t="s">
        <v>525</v>
      </c>
      <c r="O1040" s="61" t="s">
        <v>53</v>
      </c>
    </row>
    <row r="1041" spans="1:15">
      <c r="A1041" s="211">
        <v>1038</v>
      </c>
      <c r="B1041" s="213" t="s">
        <v>45</v>
      </c>
      <c r="C1041" s="29" t="s">
        <v>46</v>
      </c>
      <c r="D1041" s="32" t="s">
        <v>1006</v>
      </c>
      <c r="E1041" s="32" t="s">
        <v>1019</v>
      </c>
      <c r="F1041" s="32" t="s">
        <v>1263</v>
      </c>
      <c r="G1041" s="32" t="s">
        <v>1040</v>
      </c>
      <c r="H1041" s="37">
        <v>2520000</v>
      </c>
      <c r="I1041" s="36" t="s">
        <v>49</v>
      </c>
      <c r="J1041" s="36">
        <f t="shared" si="2"/>
        <v>2520000</v>
      </c>
      <c r="K1041" s="32" t="s">
        <v>3201</v>
      </c>
      <c r="L1041" s="213" t="s">
        <v>1012</v>
      </c>
      <c r="M1041" s="29" t="s">
        <v>51</v>
      </c>
      <c r="N1041" s="32" t="s">
        <v>1949</v>
      </c>
      <c r="O1041" s="61" t="s">
        <v>53</v>
      </c>
    </row>
    <row r="1042" spans="1:15">
      <c r="A1042" s="211">
        <v>1039</v>
      </c>
      <c r="B1042" s="213" t="s">
        <v>45</v>
      </c>
      <c r="C1042" s="29" t="s">
        <v>46</v>
      </c>
      <c r="D1042" s="32" t="s">
        <v>1008</v>
      </c>
      <c r="E1042" s="32" t="s">
        <v>1021</v>
      </c>
      <c r="F1042" s="32" t="s">
        <v>1972</v>
      </c>
      <c r="G1042" s="32" t="s">
        <v>1040</v>
      </c>
      <c r="H1042" s="37">
        <v>0</v>
      </c>
      <c r="I1042" s="36" t="s">
        <v>49</v>
      </c>
      <c r="J1042" s="36">
        <f t="shared" si="2"/>
        <v>0</v>
      </c>
      <c r="K1042" s="32" t="s">
        <v>3202</v>
      </c>
      <c r="L1042" s="213" t="s">
        <v>1012</v>
      </c>
      <c r="M1042" s="29" t="s">
        <v>51</v>
      </c>
      <c r="N1042" s="32" t="s">
        <v>1065</v>
      </c>
      <c r="O1042" s="61" t="s">
        <v>53</v>
      </c>
    </row>
    <row r="1043" spans="1:15">
      <c r="A1043" s="211">
        <v>1040</v>
      </c>
      <c r="B1043" s="213" t="s">
        <v>45</v>
      </c>
      <c r="C1043" s="29" t="s">
        <v>46</v>
      </c>
      <c r="D1043" s="32" t="s">
        <v>3203</v>
      </c>
      <c r="E1043" s="32" t="s">
        <v>3204</v>
      </c>
      <c r="F1043" s="32" t="s">
        <v>3205</v>
      </c>
      <c r="G1043" s="32" t="s">
        <v>734</v>
      </c>
      <c r="H1043" s="37">
        <v>1000000</v>
      </c>
      <c r="I1043" s="36" t="s">
        <v>49</v>
      </c>
      <c r="J1043" s="36">
        <f t="shared" si="2"/>
        <v>1000000</v>
      </c>
      <c r="K1043" s="32" t="s">
        <v>3206</v>
      </c>
      <c r="L1043" s="213" t="s">
        <v>609</v>
      </c>
      <c r="M1043" s="29" t="s">
        <v>51</v>
      </c>
      <c r="N1043" s="32" t="s">
        <v>1461</v>
      </c>
      <c r="O1043" s="61" t="s">
        <v>53</v>
      </c>
    </row>
    <row r="1044" spans="1:15">
      <c r="A1044" s="211">
        <v>1041</v>
      </c>
      <c r="B1044" s="213" t="s">
        <v>45</v>
      </c>
      <c r="C1044" s="29" t="s">
        <v>46</v>
      </c>
      <c r="D1044" s="32" t="s">
        <v>558</v>
      </c>
      <c r="E1044" s="32" t="s">
        <v>620</v>
      </c>
      <c r="F1044" s="32" t="s">
        <v>3207</v>
      </c>
      <c r="G1044" s="32" t="s">
        <v>367</v>
      </c>
      <c r="H1044" s="37">
        <v>960000</v>
      </c>
      <c r="I1044" s="36" t="s">
        <v>49</v>
      </c>
      <c r="J1044" s="36">
        <f t="shared" si="2"/>
        <v>960000</v>
      </c>
      <c r="K1044" s="32" t="s">
        <v>3208</v>
      </c>
      <c r="L1044" s="213" t="s">
        <v>609</v>
      </c>
      <c r="M1044" s="73" t="s">
        <v>51</v>
      </c>
      <c r="N1044" s="32" t="s">
        <v>3209</v>
      </c>
      <c r="O1044" s="61" t="s">
        <v>53</v>
      </c>
    </row>
    <row r="1045" spans="1:15">
      <c r="A1045" s="211">
        <v>1042</v>
      </c>
      <c r="B1045" s="213" t="s">
        <v>45</v>
      </c>
      <c r="C1045" s="29" t="s">
        <v>46</v>
      </c>
      <c r="D1045" s="32" t="s">
        <v>3210</v>
      </c>
      <c r="E1045" s="32" t="s">
        <v>3211</v>
      </c>
      <c r="F1045" s="32" t="s">
        <v>3212</v>
      </c>
      <c r="G1045" s="32" t="s">
        <v>367</v>
      </c>
      <c r="H1045" s="37">
        <v>3024000</v>
      </c>
      <c r="I1045" s="36" t="s">
        <v>49</v>
      </c>
      <c r="J1045" s="36">
        <f t="shared" si="2"/>
        <v>3024000</v>
      </c>
      <c r="K1045" s="32" t="s">
        <v>3213</v>
      </c>
      <c r="L1045" s="213" t="s">
        <v>609</v>
      </c>
      <c r="M1045" s="29" t="s">
        <v>51</v>
      </c>
      <c r="N1045" s="32" t="s">
        <v>1341</v>
      </c>
      <c r="O1045" s="61" t="s">
        <v>53</v>
      </c>
    </row>
    <row r="1046" spans="1:15">
      <c r="A1046" s="211">
        <v>1043</v>
      </c>
      <c r="B1046" s="213" t="s">
        <v>45</v>
      </c>
      <c r="C1046" s="29" t="s">
        <v>46</v>
      </c>
      <c r="D1046" s="32" t="s">
        <v>3214</v>
      </c>
      <c r="E1046" s="32" t="s">
        <v>3215</v>
      </c>
      <c r="F1046" s="32" t="s">
        <v>692</v>
      </c>
      <c r="G1046" s="32" t="s">
        <v>502</v>
      </c>
      <c r="H1046" s="37">
        <v>6000000</v>
      </c>
      <c r="I1046" s="36" t="s">
        <v>49</v>
      </c>
      <c r="J1046" s="36">
        <f t="shared" si="2"/>
        <v>6000000</v>
      </c>
      <c r="K1046" s="32" t="s">
        <v>3216</v>
      </c>
      <c r="L1046" s="213" t="s">
        <v>1012</v>
      </c>
      <c r="M1046" s="29" t="s">
        <v>51</v>
      </c>
      <c r="N1046" s="32" t="s">
        <v>3091</v>
      </c>
      <c r="O1046" s="61" t="s">
        <v>53</v>
      </c>
    </row>
    <row r="1047" spans="1:15" s="160" customFormat="1">
      <c r="A1047" s="149">
        <v>1044</v>
      </c>
      <c r="B1047" s="156" t="s">
        <v>45</v>
      </c>
      <c r="C1047" s="156" t="s">
        <v>46</v>
      </c>
      <c r="D1047" s="158" t="s">
        <v>3217</v>
      </c>
      <c r="E1047" s="158" t="s">
        <v>3218</v>
      </c>
      <c r="F1047" s="158" t="s">
        <v>3219</v>
      </c>
      <c r="G1047" s="158" t="s">
        <v>737</v>
      </c>
      <c r="H1047" s="155">
        <v>120000</v>
      </c>
      <c r="I1047" s="193" t="s">
        <v>49</v>
      </c>
      <c r="J1047" s="193">
        <f t="shared" si="2"/>
        <v>120000</v>
      </c>
      <c r="K1047" s="158" t="s">
        <v>3220</v>
      </c>
      <c r="L1047" s="156" t="s">
        <v>609</v>
      </c>
      <c r="M1047" s="156" t="s">
        <v>51</v>
      </c>
      <c r="N1047" s="158" t="s">
        <v>3221</v>
      </c>
      <c r="O1047" s="159" t="s">
        <v>53</v>
      </c>
    </row>
    <row r="1048" spans="1:15">
      <c r="A1048" s="211">
        <v>1045</v>
      </c>
      <c r="B1048" s="213" t="s">
        <v>3222</v>
      </c>
      <c r="C1048" s="213" t="s">
        <v>46</v>
      </c>
      <c r="D1048" s="32" t="s">
        <v>3223</v>
      </c>
      <c r="E1048" s="32" t="s">
        <v>3224</v>
      </c>
      <c r="F1048" s="32" t="s">
        <v>3225</v>
      </c>
      <c r="G1048" s="32" t="s">
        <v>361</v>
      </c>
      <c r="H1048" s="37">
        <v>17599000</v>
      </c>
      <c r="I1048" s="36" t="s">
        <v>49</v>
      </c>
      <c r="J1048" s="37">
        <f t="shared" ref="J1048:J1063" si="3">+H1048</f>
        <v>17599000</v>
      </c>
      <c r="K1048" s="32" t="s">
        <v>3226</v>
      </c>
      <c r="L1048" s="213" t="s">
        <v>327</v>
      </c>
      <c r="M1048" s="213" t="s">
        <v>51</v>
      </c>
      <c r="N1048" s="32" t="s">
        <v>3227</v>
      </c>
      <c r="O1048" s="61" t="s">
        <v>53</v>
      </c>
    </row>
    <row r="1049" spans="1:15">
      <c r="A1049" s="211">
        <v>1046</v>
      </c>
      <c r="B1049" s="213" t="s">
        <v>3222</v>
      </c>
      <c r="C1049" s="213" t="s">
        <v>46</v>
      </c>
      <c r="D1049" s="32" t="s">
        <v>3228</v>
      </c>
      <c r="E1049" s="32" t="s">
        <v>3229</v>
      </c>
      <c r="F1049" s="32" t="s">
        <v>3230</v>
      </c>
      <c r="G1049" s="32" t="s">
        <v>361</v>
      </c>
      <c r="H1049" s="37">
        <v>3999992</v>
      </c>
      <c r="I1049" s="36" t="s">
        <v>49</v>
      </c>
      <c r="J1049" s="37">
        <f t="shared" si="3"/>
        <v>3999992</v>
      </c>
      <c r="K1049" s="32" t="s">
        <v>3231</v>
      </c>
      <c r="L1049" s="213" t="s">
        <v>327</v>
      </c>
      <c r="M1049" s="213" t="s">
        <v>51</v>
      </c>
      <c r="N1049" s="32" t="s">
        <v>3232</v>
      </c>
      <c r="O1049" s="61" t="s">
        <v>53</v>
      </c>
    </row>
    <row r="1050" spans="1:15">
      <c r="A1050" s="211">
        <v>1047</v>
      </c>
      <c r="B1050" s="213" t="s">
        <v>3222</v>
      </c>
      <c r="C1050" s="213" t="s">
        <v>46</v>
      </c>
      <c r="D1050" s="32" t="s">
        <v>3233</v>
      </c>
      <c r="E1050" s="32" t="s">
        <v>3234</v>
      </c>
      <c r="F1050" s="32" t="s">
        <v>3235</v>
      </c>
      <c r="G1050" s="32" t="s">
        <v>361</v>
      </c>
      <c r="H1050" s="37">
        <v>3400000</v>
      </c>
      <c r="I1050" s="36" t="s">
        <v>49</v>
      </c>
      <c r="J1050" s="37">
        <f t="shared" si="3"/>
        <v>3400000</v>
      </c>
      <c r="K1050" s="32" t="s">
        <v>3236</v>
      </c>
      <c r="L1050" s="213" t="s">
        <v>3237</v>
      </c>
      <c r="M1050" s="213" t="s">
        <v>51</v>
      </c>
      <c r="N1050" s="32" t="s">
        <v>3238</v>
      </c>
      <c r="O1050" s="61" t="s">
        <v>53</v>
      </c>
    </row>
    <row r="1051" spans="1:15">
      <c r="A1051" s="211">
        <v>1048</v>
      </c>
      <c r="B1051" s="213" t="s">
        <v>3222</v>
      </c>
      <c r="C1051" s="213" t="s">
        <v>46</v>
      </c>
      <c r="D1051" s="32" t="s">
        <v>3239</v>
      </c>
      <c r="E1051" s="32" t="s">
        <v>3240</v>
      </c>
      <c r="F1051" s="32" t="s">
        <v>3241</v>
      </c>
      <c r="G1051" s="32" t="s">
        <v>502</v>
      </c>
      <c r="H1051" s="37">
        <v>18650000</v>
      </c>
      <c r="I1051" s="36" t="s">
        <v>49</v>
      </c>
      <c r="J1051" s="37">
        <f t="shared" si="3"/>
        <v>18650000</v>
      </c>
      <c r="K1051" s="32" t="s">
        <v>3242</v>
      </c>
      <c r="L1051" s="213" t="s">
        <v>3237</v>
      </c>
      <c r="M1051" s="213" t="s">
        <v>51</v>
      </c>
      <c r="N1051" s="32" t="s">
        <v>3243</v>
      </c>
      <c r="O1051" s="61" t="s">
        <v>53</v>
      </c>
    </row>
    <row r="1052" spans="1:15">
      <c r="A1052" s="211">
        <v>1049</v>
      </c>
      <c r="B1052" s="213" t="s">
        <v>3222</v>
      </c>
      <c r="C1052" s="213" t="s">
        <v>46</v>
      </c>
      <c r="D1052" s="32" t="s">
        <v>72</v>
      </c>
      <c r="E1052" s="32" t="s">
        <v>144</v>
      </c>
      <c r="F1052" s="32" t="s">
        <v>3244</v>
      </c>
      <c r="G1052" s="32" t="s">
        <v>502</v>
      </c>
      <c r="H1052" s="37">
        <v>425000</v>
      </c>
      <c r="I1052" s="36" t="s">
        <v>49</v>
      </c>
      <c r="J1052" s="37">
        <f t="shared" si="3"/>
        <v>425000</v>
      </c>
      <c r="K1052" s="32" t="s">
        <v>3245</v>
      </c>
      <c r="L1052" s="213" t="s">
        <v>327</v>
      </c>
      <c r="M1052" s="213" t="s">
        <v>51</v>
      </c>
      <c r="N1052" s="32" t="s">
        <v>385</v>
      </c>
      <c r="O1052" s="61" t="s">
        <v>53</v>
      </c>
    </row>
    <row r="1053" spans="1:15">
      <c r="A1053" s="211">
        <v>1050</v>
      </c>
      <c r="B1053" s="213" t="s">
        <v>3222</v>
      </c>
      <c r="C1053" s="213" t="s">
        <v>46</v>
      </c>
      <c r="D1053" s="32" t="s">
        <v>3246</v>
      </c>
      <c r="E1053" s="32" t="s">
        <v>3247</v>
      </c>
      <c r="F1053" s="32" t="s">
        <v>3248</v>
      </c>
      <c r="G1053" s="32" t="s">
        <v>367</v>
      </c>
      <c r="H1053" s="37">
        <v>2320000</v>
      </c>
      <c r="I1053" s="36" t="s">
        <v>49</v>
      </c>
      <c r="J1053" s="37">
        <f t="shared" si="3"/>
        <v>2320000</v>
      </c>
      <c r="K1053" s="32" t="s">
        <v>3249</v>
      </c>
      <c r="L1053" s="213" t="s">
        <v>327</v>
      </c>
      <c r="M1053" s="213" t="s">
        <v>51</v>
      </c>
      <c r="N1053" s="32" t="s">
        <v>2125</v>
      </c>
      <c r="O1053" s="61" t="s">
        <v>53</v>
      </c>
    </row>
    <row r="1054" spans="1:15">
      <c r="A1054" s="211">
        <v>1051</v>
      </c>
      <c r="B1054" s="213" t="s">
        <v>3222</v>
      </c>
      <c r="C1054" s="213" t="s">
        <v>46</v>
      </c>
      <c r="D1054" s="32" t="s">
        <v>3250</v>
      </c>
      <c r="E1054" s="32" t="s">
        <v>3251</v>
      </c>
      <c r="F1054" s="32" t="s">
        <v>3252</v>
      </c>
      <c r="G1054" s="32" t="s">
        <v>367</v>
      </c>
      <c r="H1054" s="37">
        <v>974985</v>
      </c>
      <c r="I1054" s="36" t="s">
        <v>49</v>
      </c>
      <c r="J1054" s="37">
        <f t="shared" si="3"/>
        <v>974985</v>
      </c>
      <c r="K1054" s="32" t="s">
        <v>3253</v>
      </c>
      <c r="L1054" s="213" t="s">
        <v>327</v>
      </c>
      <c r="M1054" s="213" t="s">
        <v>51</v>
      </c>
      <c r="N1054" s="32" t="s">
        <v>320</v>
      </c>
      <c r="O1054" s="61" t="s">
        <v>53</v>
      </c>
    </row>
    <row r="1055" spans="1:15">
      <c r="A1055" s="211">
        <v>1052</v>
      </c>
      <c r="B1055" s="213" t="s">
        <v>3222</v>
      </c>
      <c r="C1055" s="213" t="s">
        <v>46</v>
      </c>
      <c r="D1055" s="32" t="s">
        <v>3254</v>
      </c>
      <c r="E1055" s="32" t="s">
        <v>3255</v>
      </c>
      <c r="F1055" s="32" t="s">
        <v>3256</v>
      </c>
      <c r="G1055" s="32" t="s">
        <v>367</v>
      </c>
      <c r="H1055" s="37">
        <v>1568001.4</v>
      </c>
      <c r="I1055" s="36" t="s">
        <v>49</v>
      </c>
      <c r="J1055" s="37">
        <f t="shared" si="3"/>
        <v>1568001.4</v>
      </c>
      <c r="K1055" s="32" t="s">
        <v>3257</v>
      </c>
      <c r="L1055" s="213" t="s">
        <v>327</v>
      </c>
      <c r="M1055" s="213" t="s">
        <v>51</v>
      </c>
      <c r="N1055" s="32" t="s">
        <v>52</v>
      </c>
      <c r="O1055" s="61" t="s">
        <v>53</v>
      </c>
    </row>
    <row r="1056" spans="1:15">
      <c r="A1056" s="211">
        <v>1053</v>
      </c>
      <c r="B1056" s="213" t="s">
        <v>3222</v>
      </c>
      <c r="C1056" s="213" t="s">
        <v>46</v>
      </c>
      <c r="D1056" s="32" t="s">
        <v>3258</v>
      </c>
      <c r="E1056" s="32" t="s">
        <v>3259</v>
      </c>
      <c r="F1056" s="32" t="s">
        <v>3260</v>
      </c>
      <c r="G1056" s="32" t="s">
        <v>367</v>
      </c>
      <c r="H1056" s="37">
        <v>1208878</v>
      </c>
      <c r="I1056" s="36" t="s">
        <v>49</v>
      </c>
      <c r="J1056" s="37">
        <f t="shared" si="3"/>
        <v>1208878</v>
      </c>
      <c r="K1056" s="32" t="s">
        <v>3261</v>
      </c>
      <c r="L1056" s="213" t="s">
        <v>327</v>
      </c>
      <c r="M1056" s="213" t="s">
        <v>51</v>
      </c>
      <c r="N1056" s="32" t="s">
        <v>3262</v>
      </c>
      <c r="O1056" s="61" t="s">
        <v>53</v>
      </c>
    </row>
    <row r="1057" spans="1:15">
      <c r="A1057" s="211">
        <v>1054</v>
      </c>
      <c r="B1057" s="213" t="s">
        <v>3222</v>
      </c>
      <c r="C1057" s="213" t="s">
        <v>46</v>
      </c>
      <c r="D1057" s="32" t="s">
        <v>3263</v>
      </c>
      <c r="E1057" s="32" t="s">
        <v>3264</v>
      </c>
      <c r="F1057" s="32" t="s">
        <v>3265</v>
      </c>
      <c r="G1057" s="32" t="s">
        <v>734</v>
      </c>
      <c r="H1057" s="37">
        <v>1550000</v>
      </c>
      <c r="I1057" s="36" t="s">
        <v>49</v>
      </c>
      <c r="J1057" s="37">
        <f t="shared" si="3"/>
        <v>1550000</v>
      </c>
      <c r="K1057" s="32" t="s">
        <v>3266</v>
      </c>
      <c r="L1057" s="213" t="s">
        <v>3237</v>
      </c>
      <c r="M1057" s="213" t="s">
        <v>51</v>
      </c>
      <c r="N1057" s="32" t="s">
        <v>3267</v>
      </c>
      <c r="O1057" s="61" t="s">
        <v>53</v>
      </c>
    </row>
    <row r="1058" spans="1:15">
      <c r="A1058" s="211">
        <v>1055</v>
      </c>
      <c r="B1058" s="213" t="s">
        <v>3222</v>
      </c>
      <c r="C1058" s="213" t="s">
        <v>46</v>
      </c>
      <c r="D1058" s="32" t="s">
        <v>3268</v>
      </c>
      <c r="E1058" s="32" t="s">
        <v>3269</v>
      </c>
      <c r="F1058" s="32" t="s">
        <v>3270</v>
      </c>
      <c r="G1058" s="32" t="s">
        <v>1041</v>
      </c>
      <c r="H1058" s="37">
        <v>985550</v>
      </c>
      <c r="I1058" s="36" t="s">
        <v>49</v>
      </c>
      <c r="J1058" s="37">
        <f t="shared" si="3"/>
        <v>985550</v>
      </c>
      <c r="K1058" s="32" t="s">
        <v>3271</v>
      </c>
      <c r="L1058" s="213" t="s">
        <v>327</v>
      </c>
      <c r="M1058" s="213" t="s">
        <v>51</v>
      </c>
      <c r="N1058" s="32" t="s">
        <v>3267</v>
      </c>
      <c r="O1058" s="61" t="s">
        <v>53</v>
      </c>
    </row>
    <row r="1059" spans="1:15">
      <c r="A1059" s="211">
        <v>1056</v>
      </c>
      <c r="B1059" s="213" t="s">
        <v>3222</v>
      </c>
      <c r="C1059" s="213" t="s">
        <v>46</v>
      </c>
      <c r="D1059" s="32" t="s">
        <v>3223</v>
      </c>
      <c r="E1059" s="32" t="s">
        <v>3224</v>
      </c>
      <c r="F1059" s="32" t="s">
        <v>3272</v>
      </c>
      <c r="G1059" s="32" t="s">
        <v>733</v>
      </c>
      <c r="H1059" s="37">
        <v>1300000</v>
      </c>
      <c r="I1059" s="36" t="s">
        <v>49</v>
      </c>
      <c r="J1059" s="37">
        <f t="shared" si="3"/>
        <v>1300000</v>
      </c>
      <c r="K1059" s="32" t="s">
        <v>3273</v>
      </c>
      <c r="L1059" s="213" t="s">
        <v>327</v>
      </c>
      <c r="M1059" s="213" t="s">
        <v>51</v>
      </c>
      <c r="N1059" s="32" t="s">
        <v>3274</v>
      </c>
      <c r="O1059" s="61" t="s">
        <v>53</v>
      </c>
    </row>
    <row r="1060" spans="1:15">
      <c r="A1060" s="211">
        <v>1057</v>
      </c>
      <c r="B1060" s="213" t="s">
        <v>3222</v>
      </c>
      <c r="C1060" s="213" t="s">
        <v>46</v>
      </c>
      <c r="D1060" s="32" t="s">
        <v>3275</v>
      </c>
      <c r="E1060" s="32" t="s">
        <v>3276</v>
      </c>
      <c r="F1060" s="32" t="s">
        <v>3277</v>
      </c>
      <c r="G1060" s="32" t="s">
        <v>733</v>
      </c>
      <c r="H1060" s="37">
        <v>1984000</v>
      </c>
      <c r="I1060" s="36" t="s">
        <v>49</v>
      </c>
      <c r="J1060" s="37">
        <f t="shared" si="3"/>
        <v>1984000</v>
      </c>
      <c r="K1060" s="32" t="s">
        <v>3278</v>
      </c>
      <c r="L1060" s="213" t="s">
        <v>327</v>
      </c>
      <c r="M1060" s="213" t="s">
        <v>51</v>
      </c>
      <c r="N1060" s="32" t="s">
        <v>3279</v>
      </c>
      <c r="O1060" s="61" t="s">
        <v>53</v>
      </c>
    </row>
    <row r="1061" spans="1:15">
      <c r="A1061" s="211">
        <v>1058</v>
      </c>
      <c r="B1061" s="213" t="s">
        <v>3222</v>
      </c>
      <c r="C1061" s="213" t="s">
        <v>46</v>
      </c>
      <c r="D1061" s="73" t="s">
        <v>3280</v>
      </c>
      <c r="E1061" s="73">
        <v>307959747</v>
      </c>
      <c r="F1061" s="34" t="s">
        <v>692</v>
      </c>
      <c r="G1061" s="41">
        <v>45728</v>
      </c>
      <c r="H1061" s="37">
        <v>1210000</v>
      </c>
      <c r="I1061" s="36" t="s">
        <v>49</v>
      </c>
      <c r="J1061" s="37">
        <f t="shared" si="3"/>
        <v>1210000</v>
      </c>
      <c r="K1061" s="73" t="s">
        <v>3281</v>
      </c>
      <c r="L1061" s="213" t="s">
        <v>609</v>
      </c>
      <c r="M1061" s="213" t="s">
        <v>51</v>
      </c>
      <c r="N1061" s="213" t="s">
        <v>3282</v>
      </c>
      <c r="O1061" s="35" t="s">
        <v>610</v>
      </c>
    </row>
    <row r="1062" spans="1:15">
      <c r="A1062" s="211">
        <v>1059</v>
      </c>
      <c r="B1062" s="213" t="s">
        <v>3222</v>
      </c>
      <c r="C1062" s="213" t="s">
        <v>46</v>
      </c>
      <c r="D1062" s="73" t="s">
        <v>3283</v>
      </c>
      <c r="E1062" s="73">
        <v>203996028</v>
      </c>
      <c r="F1062" s="34" t="s">
        <v>3284</v>
      </c>
      <c r="G1062" s="35">
        <v>45733</v>
      </c>
      <c r="H1062" s="37">
        <v>240000</v>
      </c>
      <c r="I1062" s="36" t="s">
        <v>49</v>
      </c>
      <c r="J1062" s="37">
        <f t="shared" si="3"/>
        <v>240000</v>
      </c>
      <c r="K1062" s="73" t="s">
        <v>3285</v>
      </c>
      <c r="L1062" s="213" t="s">
        <v>609</v>
      </c>
      <c r="M1062" s="213" t="s">
        <v>51</v>
      </c>
      <c r="N1062" s="213" t="s">
        <v>3286</v>
      </c>
      <c r="O1062" s="35" t="s">
        <v>610</v>
      </c>
    </row>
    <row r="1063" spans="1:15">
      <c r="A1063" s="211">
        <v>1060</v>
      </c>
      <c r="B1063" s="223" t="s">
        <v>3222</v>
      </c>
      <c r="C1063" s="223" t="s">
        <v>46</v>
      </c>
      <c r="D1063" s="76" t="s">
        <v>3287</v>
      </c>
      <c r="E1063" s="76">
        <v>311251054</v>
      </c>
      <c r="F1063" s="87" t="s">
        <v>2808</v>
      </c>
      <c r="G1063" s="88">
        <v>45734</v>
      </c>
      <c r="H1063" s="38">
        <v>1073000</v>
      </c>
      <c r="I1063" s="89" t="s">
        <v>49</v>
      </c>
      <c r="J1063" s="38">
        <f t="shared" si="3"/>
        <v>1073000</v>
      </c>
      <c r="K1063" s="76" t="s">
        <v>3288</v>
      </c>
      <c r="L1063" s="213" t="s">
        <v>609</v>
      </c>
      <c r="M1063" s="223" t="s">
        <v>51</v>
      </c>
      <c r="N1063" s="223" t="s">
        <v>3282</v>
      </c>
      <c r="O1063" s="35" t="s">
        <v>610</v>
      </c>
    </row>
    <row r="1064" spans="1:15">
      <c r="A1064" s="211">
        <v>1061</v>
      </c>
      <c r="B1064" s="223" t="s">
        <v>3222</v>
      </c>
      <c r="C1064" s="223" t="s">
        <v>46</v>
      </c>
      <c r="D1064" s="73" t="s">
        <v>558</v>
      </c>
      <c r="E1064" s="73">
        <v>203366731</v>
      </c>
      <c r="F1064" s="34" t="s">
        <v>3289</v>
      </c>
      <c r="G1064" s="35">
        <v>45735</v>
      </c>
      <c r="H1064" s="39">
        <v>22200000</v>
      </c>
      <c r="I1064" s="89" t="s">
        <v>49</v>
      </c>
      <c r="J1064" s="39">
        <v>2040000</v>
      </c>
      <c r="K1064" s="73" t="s">
        <v>3290</v>
      </c>
      <c r="L1064" s="213" t="s">
        <v>609</v>
      </c>
      <c r="M1064" s="223" t="s">
        <v>51</v>
      </c>
      <c r="N1064" s="213" t="s">
        <v>3291</v>
      </c>
      <c r="O1064" s="35" t="s">
        <v>610</v>
      </c>
    </row>
    <row r="1065" spans="1:15">
      <c r="A1065" s="211">
        <v>1062</v>
      </c>
      <c r="B1065" s="223" t="s">
        <v>3222</v>
      </c>
      <c r="C1065" s="223" t="s">
        <v>46</v>
      </c>
      <c r="D1065" s="73" t="s">
        <v>558</v>
      </c>
      <c r="E1065" s="73">
        <v>203366731</v>
      </c>
      <c r="F1065" s="34" t="s">
        <v>3292</v>
      </c>
      <c r="G1065" s="35">
        <v>45736</v>
      </c>
      <c r="H1065" s="39">
        <v>1000000</v>
      </c>
      <c r="I1065" s="89" t="s">
        <v>49</v>
      </c>
      <c r="J1065" s="39">
        <v>65000</v>
      </c>
      <c r="K1065" s="73" t="s">
        <v>3293</v>
      </c>
      <c r="L1065" s="213" t="s">
        <v>609</v>
      </c>
      <c r="M1065" s="223" t="s">
        <v>51</v>
      </c>
      <c r="N1065" s="213" t="s">
        <v>3291</v>
      </c>
      <c r="O1065" s="35" t="s">
        <v>610</v>
      </c>
    </row>
    <row r="1066" spans="1:15">
      <c r="A1066" s="211">
        <v>1063</v>
      </c>
      <c r="B1066" s="223" t="s">
        <v>3222</v>
      </c>
      <c r="C1066" s="223" t="s">
        <v>46</v>
      </c>
      <c r="D1066" s="73" t="s">
        <v>558</v>
      </c>
      <c r="E1066" s="73">
        <v>203366731</v>
      </c>
      <c r="F1066" s="34" t="s">
        <v>3294</v>
      </c>
      <c r="G1066" s="35">
        <v>45736</v>
      </c>
      <c r="H1066" s="39">
        <v>1000000</v>
      </c>
      <c r="I1066" s="89" t="s">
        <v>49</v>
      </c>
      <c r="J1066" s="39">
        <v>65000</v>
      </c>
      <c r="K1066" s="73" t="s">
        <v>3295</v>
      </c>
      <c r="L1066" s="213" t="s">
        <v>609</v>
      </c>
      <c r="M1066" s="223" t="s">
        <v>51</v>
      </c>
      <c r="N1066" s="213" t="s">
        <v>3291</v>
      </c>
      <c r="O1066" s="35" t="s">
        <v>610</v>
      </c>
    </row>
    <row r="1067" spans="1:15">
      <c r="A1067" s="211">
        <v>1064</v>
      </c>
      <c r="B1067" s="223" t="s">
        <v>3222</v>
      </c>
      <c r="C1067" s="223" t="s">
        <v>46</v>
      </c>
      <c r="D1067" s="73" t="s">
        <v>558</v>
      </c>
      <c r="E1067" s="73">
        <v>203366731</v>
      </c>
      <c r="F1067" s="34" t="s">
        <v>3296</v>
      </c>
      <c r="G1067" s="35">
        <v>45736</v>
      </c>
      <c r="H1067" s="39">
        <v>2000000</v>
      </c>
      <c r="I1067" s="89" t="s">
        <v>49</v>
      </c>
      <c r="J1067" s="39">
        <v>130000</v>
      </c>
      <c r="K1067" s="73" t="s">
        <v>3297</v>
      </c>
      <c r="L1067" s="213" t="s">
        <v>609</v>
      </c>
      <c r="M1067" s="223" t="s">
        <v>51</v>
      </c>
      <c r="N1067" s="213" t="s">
        <v>3291</v>
      </c>
      <c r="O1067" s="35" t="s">
        <v>610</v>
      </c>
    </row>
    <row r="1068" spans="1:15">
      <c r="A1068" s="211">
        <v>1065</v>
      </c>
      <c r="B1068" s="213" t="s">
        <v>3222</v>
      </c>
      <c r="C1068" s="213" t="s">
        <v>46</v>
      </c>
      <c r="D1068" s="32" t="s">
        <v>3263</v>
      </c>
      <c r="E1068" s="32" t="s">
        <v>3264</v>
      </c>
      <c r="F1068" s="40" t="s">
        <v>3298</v>
      </c>
      <c r="G1068" s="41">
        <v>45680</v>
      </c>
      <c r="H1068" s="37">
        <v>990000</v>
      </c>
      <c r="I1068" s="36" t="s">
        <v>49</v>
      </c>
      <c r="J1068" s="37">
        <v>990000</v>
      </c>
      <c r="K1068" s="32" t="s">
        <v>3299</v>
      </c>
      <c r="L1068" s="213" t="s">
        <v>50</v>
      </c>
      <c r="M1068" s="213" t="s">
        <v>51</v>
      </c>
      <c r="N1068" s="32" t="s">
        <v>3267</v>
      </c>
      <c r="O1068" s="61" t="s">
        <v>53</v>
      </c>
    </row>
    <row r="1069" spans="1:15">
      <c r="A1069" s="211">
        <v>1066</v>
      </c>
      <c r="B1069" s="213" t="s">
        <v>3222</v>
      </c>
      <c r="C1069" s="213" t="s">
        <v>46</v>
      </c>
      <c r="D1069" s="73" t="s">
        <v>3300</v>
      </c>
      <c r="E1069" s="32" t="s">
        <v>3301</v>
      </c>
      <c r="F1069" s="40" t="s">
        <v>3302</v>
      </c>
      <c r="G1069" s="41">
        <v>45661</v>
      </c>
      <c r="H1069" s="37">
        <v>1915120</v>
      </c>
      <c r="I1069" s="36" t="s">
        <v>49</v>
      </c>
      <c r="J1069" s="37">
        <v>1915120</v>
      </c>
      <c r="K1069" s="32" t="s">
        <v>3303</v>
      </c>
      <c r="L1069" s="213" t="s">
        <v>526</v>
      </c>
      <c r="M1069" s="213" t="s">
        <v>51</v>
      </c>
      <c r="N1069" s="213" t="s">
        <v>3304</v>
      </c>
      <c r="O1069" s="61" t="s">
        <v>53</v>
      </c>
    </row>
    <row r="1070" spans="1:15">
      <c r="A1070" s="211">
        <v>1067</v>
      </c>
      <c r="B1070" s="213" t="s">
        <v>3222</v>
      </c>
      <c r="C1070" s="213" t="s">
        <v>46</v>
      </c>
      <c r="D1070" s="73" t="s">
        <v>558</v>
      </c>
      <c r="E1070" s="73">
        <v>203366731</v>
      </c>
      <c r="F1070" s="34" t="s">
        <v>3305</v>
      </c>
      <c r="G1070" s="35">
        <v>45684</v>
      </c>
      <c r="H1070" s="37">
        <v>8408064</v>
      </c>
      <c r="I1070" s="36" t="s">
        <v>49</v>
      </c>
      <c r="J1070" s="74">
        <v>0</v>
      </c>
      <c r="K1070" s="73" t="s">
        <v>3306</v>
      </c>
      <c r="L1070" s="213" t="s">
        <v>609</v>
      </c>
      <c r="M1070" s="213" t="s">
        <v>51</v>
      </c>
      <c r="N1070" s="213" t="s">
        <v>2891</v>
      </c>
      <c r="O1070" s="61" t="s">
        <v>53</v>
      </c>
    </row>
    <row r="1071" spans="1:15">
      <c r="A1071" s="211">
        <v>1068</v>
      </c>
      <c r="B1071" s="213" t="s">
        <v>3222</v>
      </c>
      <c r="C1071" s="213" t="s">
        <v>46</v>
      </c>
      <c r="D1071" s="73" t="s">
        <v>3307</v>
      </c>
      <c r="E1071" s="73">
        <v>302803976</v>
      </c>
      <c r="F1071" s="34" t="s">
        <v>3308</v>
      </c>
      <c r="G1071" s="35">
        <v>45684</v>
      </c>
      <c r="H1071" s="37">
        <v>5483520</v>
      </c>
      <c r="I1071" s="36" t="s">
        <v>49</v>
      </c>
      <c r="J1071" s="74">
        <v>0</v>
      </c>
      <c r="K1071" s="73" t="s">
        <v>3309</v>
      </c>
      <c r="L1071" s="213" t="s">
        <v>609</v>
      </c>
      <c r="M1071" s="213" t="s">
        <v>51</v>
      </c>
      <c r="N1071" s="213" t="s">
        <v>3310</v>
      </c>
      <c r="O1071" s="61" t="s">
        <v>53</v>
      </c>
    </row>
    <row r="1072" spans="1:15">
      <c r="A1072" s="211">
        <v>1069</v>
      </c>
      <c r="B1072" s="213" t="s">
        <v>3222</v>
      </c>
      <c r="C1072" s="213" t="s">
        <v>46</v>
      </c>
      <c r="D1072" s="73" t="s">
        <v>3311</v>
      </c>
      <c r="E1072" s="73">
        <v>200144908</v>
      </c>
      <c r="F1072" s="34" t="s">
        <v>3312</v>
      </c>
      <c r="G1072" s="35">
        <v>45681</v>
      </c>
      <c r="H1072" s="37">
        <v>20000000</v>
      </c>
      <c r="I1072" s="36" t="s">
        <v>49</v>
      </c>
      <c r="J1072" s="74">
        <v>1000000</v>
      </c>
      <c r="K1072" s="73" t="s">
        <v>3313</v>
      </c>
      <c r="L1072" s="213" t="s">
        <v>1012</v>
      </c>
      <c r="M1072" s="213" t="s">
        <v>51</v>
      </c>
      <c r="N1072" s="213" t="s">
        <v>3314</v>
      </c>
      <c r="O1072" s="61" t="s">
        <v>53</v>
      </c>
    </row>
    <row r="1073" spans="1:15">
      <c r="A1073" s="211">
        <v>1070</v>
      </c>
      <c r="B1073" s="213" t="s">
        <v>3222</v>
      </c>
      <c r="C1073" s="213" t="s">
        <v>46</v>
      </c>
      <c r="D1073" s="73" t="s">
        <v>3315</v>
      </c>
      <c r="E1073" s="73">
        <v>302870713</v>
      </c>
      <c r="F1073" s="34" t="s">
        <v>3316</v>
      </c>
      <c r="G1073" s="35">
        <v>45681</v>
      </c>
      <c r="H1073" s="37">
        <v>5200000</v>
      </c>
      <c r="I1073" s="36" t="s">
        <v>49</v>
      </c>
      <c r="J1073" s="74">
        <v>0</v>
      </c>
      <c r="K1073" s="73" t="s">
        <v>3317</v>
      </c>
      <c r="L1073" s="213" t="s">
        <v>609</v>
      </c>
      <c r="M1073" s="213" t="s">
        <v>51</v>
      </c>
      <c r="N1073" s="213" t="s">
        <v>3310</v>
      </c>
      <c r="O1073" s="61" t="s">
        <v>53</v>
      </c>
    </row>
    <row r="1074" spans="1:15">
      <c r="A1074" s="211">
        <v>1071</v>
      </c>
      <c r="B1074" s="213" t="s">
        <v>3222</v>
      </c>
      <c r="C1074" s="213" t="s">
        <v>46</v>
      </c>
      <c r="D1074" s="73" t="s">
        <v>3315</v>
      </c>
      <c r="E1074" s="73">
        <v>302870713</v>
      </c>
      <c r="F1074" s="34" t="s">
        <v>676</v>
      </c>
      <c r="G1074" s="35">
        <v>45681</v>
      </c>
      <c r="H1074" s="37">
        <v>4000000</v>
      </c>
      <c r="I1074" s="36" t="s">
        <v>49</v>
      </c>
      <c r="J1074" s="74">
        <v>0</v>
      </c>
      <c r="K1074" s="73" t="s">
        <v>3318</v>
      </c>
      <c r="L1074" s="213" t="s">
        <v>609</v>
      </c>
      <c r="M1074" s="213" t="s">
        <v>51</v>
      </c>
      <c r="N1074" s="213" t="s">
        <v>3310</v>
      </c>
      <c r="O1074" s="61" t="s">
        <v>53</v>
      </c>
    </row>
    <row r="1075" spans="1:15">
      <c r="A1075" s="211">
        <v>1072</v>
      </c>
      <c r="B1075" s="213" t="s">
        <v>3222</v>
      </c>
      <c r="C1075" s="213" t="s">
        <v>46</v>
      </c>
      <c r="D1075" s="73" t="s">
        <v>3319</v>
      </c>
      <c r="E1075" s="73">
        <v>201782786</v>
      </c>
      <c r="F1075" s="34" t="s">
        <v>681</v>
      </c>
      <c r="G1075" s="35">
        <v>45681</v>
      </c>
      <c r="H1075" s="37">
        <v>7200000</v>
      </c>
      <c r="I1075" s="36" t="s">
        <v>49</v>
      </c>
      <c r="J1075" s="74">
        <v>600000</v>
      </c>
      <c r="K1075" s="73" t="s">
        <v>3320</v>
      </c>
      <c r="L1075" s="213" t="s">
        <v>609</v>
      </c>
      <c r="M1075" s="213" t="s">
        <v>51</v>
      </c>
      <c r="N1075" s="213" t="s">
        <v>3321</v>
      </c>
      <c r="O1075" s="61" t="s">
        <v>53</v>
      </c>
    </row>
    <row r="1076" spans="1:15">
      <c r="A1076" s="211">
        <v>1073</v>
      </c>
      <c r="B1076" s="213" t="s">
        <v>3222</v>
      </c>
      <c r="C1076" s="213" t="s">
        <v>46</v>
      </c>
      <c r="D1076" s="73" t="s">
        <v>3322</v>
      </c>
      <c r="E1076" s="73">
        <v>308242800</v>
      </c>
      <c r="F1076" s="34" t="s">
        <v>681</v>
      </c>
      <c r="G1076" s="35">
        <v>45681</v>
      </c>
      <c r="H1076" s="37">
        <v>24000000</v>
      </c>
      <c r="I1076" s="36" t="s">
        <v>49</v>
      </c>
      <c r="J1076" s="74">
        <v>2000000</v>
      </c>
      <c r="K1076" s="73" t="s">
        <v>3323</v>
      </c>
      <c r="L1076" s="213" t="s">
        <v>609</v>
      </c>
      <c r="M1076" s="213" t="s">
        <v>51</v>
      </c>
      <c r="N1076" s="213" t="s">
        <v>3321</v>
      </c>
      <c r="O1076" s="61" t="s">
        <v>53</v>
      </c>
    </row>
    <row r="1077" spans="1:15">
      <c r="A1077" s="211">
        <v>1074</v>
      </c>
      <c r="B1077" s="213" t="s">
        <v>3222</v>
      </c>
      <c r="C1077" s="213" t="s">
        <v>46</v>
      </c>
      <c r="D1077" s="50" t="s">
        <v>3324</v>
      </c>
      <c r="E1077" s="73">
        <v>200187158</v>
      </c>
      <c r="F1077" s="34" t="s">
        <v>676</v>
      </c>
      <c r="G1077" s="35">
        <v>45681</v>
      </c>
      <c r="H1077" s="37">
        <v>6000000</v>
      </c>
      <c r="I1077" s="36" t="s">
        <v>49</v>
      </c>
      <c r="J1077" s="74">
        <v>500000</v>
      </c>
      <c r="K1077" s="73" t="s">
        <v>3325</v>
      </c>
      <c r="L1077" s="213" t="s">
        <v>609</v>
      </c>
      <c r="M1077" s="213" t="s">
        <v>51</v>
      </c>
      <c r="N1077" s="213" t="s">
        <v>3321</v>
      </c>
      <c r="O1077" s="61" t="s">
        <v>53</v>
      </c>
    </row>
    <row r="1078" spans="1:15">
      <c r="A1078" s="211">
        <v>1075</v>
      </c>
      <c r="B1078" s="213" t="s">
        <v>3222</v>
      </c>
      <c r="C1078" s="213" t="s">
        <v>46</v>
      </c>
      <c r="D1078" s="73" t="s">
        <v>3326</v>
      </c>
      <c r="E1078" s="73">
        <v>308902484</v>
      </c>
      <c r="F1078" s="34" t="s">
        <v>676</v>
      </c>
      <c r="G1078" s="35">
        <v>45673</v>
      </c>
      <c r="H1078" s="37">
        <v>10800000</v>
      </c>
      <c r="I1078" s="36" t="s">
        <v>49</v>
      </c>
      <c r="J1078" s="74">
        <v>900000</v>
      </c>
      <c r="K1078" s="73" t="s">
        <v>3327</v>
      </c>
      <c r="L1078" s="213" t="s">
        <v>609</v>
      </c>
      <c r="M1078" s="213" t="s">
        <v>51</v>
      </c>
      <c r="N1078" s="213" t="s">
        <v>3321</v>
      </c>
      <c r="O1078" s="61" t="s">
        <v>53</v>
      </c>
    </row>
    <row r="1079" spans="1:15">
      <c r="A1079" s="211">
        <v>1076</v>
      </c>
      <c r="B1079" s="213" t="s">
        <v>3222</v>
      </c>
      <c r="C1079" s="213" t="s">
        <v>46</v>
      </c>
      <c r="D1079" s="73" t="s">
        <v>3328</v>
      </c>
      <c r="E1079" s="73">
        <v>41802774250017</v>
      </c>
      <c r="F1079" s="34" t="s">
        <v>681</v>
      </c>
      <c r="G1079" s="35">
        <v>45673</v>
      </c>
      <c r="H1079" s="37">
        <v>4800000</v>
      </c>
      <c r="I1079" s="36" t="s">
        <v>49</v>
      </c>
      <c r="J1079" s="74">
        <v>400000</v>
      </c>
      <c r="K1079" s="73" t="s">
        <v>3329</v>
      </c>
      <c r="L1079" s="213" t="s">
        <v>609</v>
      </c>
      <c r="M1079" s="213" t="s">
        <v>51</v>
      </c>
      <c r="N1079" s="213" t="s">
        <v>3321</v>
      </c>
      <c r="O1079" s="61" t="s">
        <v>53</v>
      </c>
    </row>
    <row r="1080" spans="1:15">
      <c r="A1080" s="211">
        <v>1077</v>
      </c>
      <c r="B1080" s="213" t="s">
        <v>3222</v>
      </c>
      <c r="C1080" s="213" t="s">
        <v>46</v>
      </c>
      <c r="D1080" s="73" t="s">
        <v>3330</v>
      </c>
      <c r="E1080" s="73">
        <v>304756155</v>
      </c>
      <c r="F1080" s="34" t="s">
        <v>682</v>
      </c>
      <c r="G1080" s="35">
        <v>45673</v>
      </c>
      <c r="H1080" s="37">
        <v>4800000</v>
      </c>
      <c r="I1080" s="36" t="s">
        <v>49</v>
      </c>
      <c r="J1080" s="74">
        <v>400000</v>
      </c>
      <c r="K1080" s="73" t="s">
        <v>3331</v>
      </c>
      <c r="L1080" s="213" t="s">
        <v>609</v>
      </c>
      <c r="M1080" s="213" t="s">
        <v>51</v>
      </c>
      <c r="N1080" s="213" t="s">
        <v>3321</v>
      </c>
      <c r="O1080" s="61" t="s">
        <v>53</v>
      </c>
    </row>
    <row r="1081" spans="1:15">
      <c r="A1081" s="211">
        <v>1078</v>
      </c>
      <c r="B1081" s="213" t="s">
        <v>3222</v>
      </c>
      <c r="C1081" s="213" t="s">
        <v>46</v>
      </c>
      <c r="D1081" s="73" t="s">
        <v>3332</v>
      </c>
      <c r="E1081" s="73"/>
      <c r="F1081" s="34" t="s">
        <v>681</v>
      </c>
      <c r="G1081" s="35">
        <v>45673</v>
      </c>
      <c r="H1081" s="37">
        <v>6600000</v>
      </c>
      <c r="I1081" s="36" t="s">
        <v>49</v>
      </c>
      <c r="J1081" s="74">
        <v>550000</v>
      </c>
      <c r="K1081" s="73" t="s">
        <v>3333</v>
      </c>
      <c r="L1081" s="213" t="s">
        <v>609</v>
      </c>
      <c r="M1081" s="213" t="s">
        <v>51</v>
      </c>
      <c r="N1081" s="213" t="s">
        <v>3321</v>
      </c>
      <c r="O1081" s="35" t="s">
        <v>610</v>
      </c>
    </row>
    <row r="1082" spans="1:15">
      <c r="A1082" s="211">
        <v>1079</v>
      </c>
      <c r="B1082" s="213" t="s">
        <v>3222</v>
      </c>
      <c r="C1082" s="213" t="s">
        <v>46</v>
      </c>
      <c r="D1082" s="73" t="s">
        <v>3334</v>
      </c>
      <c r="E1082" s="73">
        <v>200144930</v>
      </c>
      <c r="F1082" s="34" t="s">
        <v>3335</v>
      </c>
      <c r="G1082" s="35">
        <v>45671</v>
      </c>
      <c r="H1082" s="37">
        <v>150000000</v>
      </c>
      <c r="I1082" s="36" t="s">
        <v>49</v>
      </c>
      <c r="J1082" s="74">
        <v>15000000</v>
      </c>
      <c r="K1082" s="73" t="s">
        <v>3336</v>
      </c>
      <c r="L1082" s="213" t="s">
        <v>1012</v>
      </c>
      <c r="M1082" s="213" t="s">
        <v>51</v>
      </c>
      <c r="N1082" s="213" t="s">
        <v>3337</v>
      </c>
      <c r="O1082" s="61" t="s">
        <v>53</v>
      </c>
    </row>
    <row r="1083" spans="1:15">
      <c r="A1083" s="211">
        <v>1080</v>
      </c>
      <c r="B1083" s="213" t="s">
        <v>3222</v>
      </c>
      <c r="C1083" s="213" t="s">
        <v>46</v>
      </c>
      <c r="D1083" s="73" t="s">
        <v>3311</v>
      </c>
      <c r="E1083" s="73">
        <v>200144908</v>
      </c>
      <c r="F1083" s="34" t="s">
        <v>3338</v>
      </c>
      <c r="G1083" s="35">
        <v>45671</v>
      </c>
      <c r="H1083" s="37">
        <v>15000000</v>
      </c>
      <c r="I1083" s="36" t="s">
        <v>49</v>
      </c>
      <c r="J1083" s="74">
        <v>1000000</v>
      </c>
      <c r="K1083" s="73" t="s">
        <v>3339</v>
      </c>
      <c r="L1083" s="213" t="s">
        <v>1012</v>
      </c>
      <c r="M1083" s="213" t="s">
        <v>51</v>
      </c>
      <c r="N1083" s="213" t="s">
        <v>3314</v>
      </c>
      <c r="O1083" s="61" t="s">
        <v>53</v>
      </c>
    </row>
    <row r="1084" spans="1:15">
      <c r="A1084" s="211">
        <v>1081</v>
      </c>
      <c r="B1084" s="213" t="s">
        <v>3222</v>
      </c>
      <c r="C1084" s="213" t="s">
        <v>46</v>
      </c>
      <c r="D1084" s="73" t="s">
        <v>1006</v>
      </c>
      <c r="E1084" s="73">
        <v>200833833</v>
      </c>
      <c r="F1084" s="34" t="s">
        <v>707</v>
      </c>
      <c r="G1084" s="35">
        <v>45671</v>
      </c>
      <c r="H1084" s="37">
        <v>9600000</v>
      </c>
      <c r="I1084" s="36" t="s">
        <v>49</v>
      </c>
      <c r="J1084" s="74">
        <v>800000</v>
      </c>
      <c r="K1084" s="73" t="s">
        <v>3340</v>
      </c>
      <c r="L1084" s="213" t="s">
        <v>609</v>
      </c>
      <c r="M1084" s="213" t="s">
        <v>51</v>
      </c>
      <c r="N1084" s="213" t="s">
        <v>3321</v>
      </c>
      <c r="O1084" s="35" t="s">
        <v>610</v>
      </c>
    </row>
    <row r="1085" spans="1:15">
      <c r="A1085" s="211">
        <v>1082</v>
      </c>
      <c r="B1085" s="213" t="s">
        <v>3222</v>
      </c>
      <c r="C1085" s="213" t="s">
        <v>46</v>
      </c>
      <c r="D1085" s="73" t="s">
        <v>3341</v>
      </c>
      <c r="E1085" s="73">
        <v>311346204</v>
      </c>
      <c r="F1085" s="34" t="s">
        <v>682</v>
      </c>
      <c r="G1085" s="35">
        <v>45660</v>
      </c>
      <c r="H1085" s="37">
        <v>100000000</v>
      </c>
      <c r="I1085" s="36" t="s">
        <v>49</v>
      </c>
      <c r="J1085" s="74">
        <v>10270000</v>
      </c>
      <c r="K1085" s="73" t="s">
        <v>3342</v>
      </c>
      <c r="L1085" s="213" t="s">
        <v>609</v>
      </c>
      <c r="M1085" s="213" t="s">
        <v>51</v>
      </c>
      <c r="N1085" s="213" t="s">
        <v>2345</v>
      </c>
      <c r="O1085" s="35" t="s">
        <v>610</v>
      </c>
    </row>
    <row r="1086" spans="1:15">
      <c r="A1086" s="211">
        <v>1083</v>
      </c>
      <c r="B1086" s="213" t="s">
        <v>3222</v>
      </c>
      <c r="C1086" s="213" t="s">
        <v>46</v>
      </c>
      <c r="D1086" s="73" t="s">
        <v>3343</v>
      </c>
      <c r="E1086" s="73">
        <v>304532102</v>
      </c>
      <c r="F1086" s="34" t="s">
        <v>3106</v>
      </c>
      <c r="G1086" s="35">
        <v>45661</v>
      </c>
      <c r="H1086" s="37">
        <v>100000000</v>
      </c>
      <c r="I1086" s="36" t="s">
        <v>49</v>
      </c>
      <c r="J1086" s="74">
        <v>0</v>
      </c>
      <c r="K1086" s="73" t="s">
        <v>3344</v>
      </c>
      <c r="L1086" s="213" t="s">
        <v>609</v>
      </c>
      <c r="M1086" s="213" t="s">
        <v>51</v>
      </c>
      <c r="N1086" s="213" t="s">
        <v>2345</v>
      </c>
      <c r="O1086" s="35" t="s">
        <v>610</v>
      </c>
    </row>
    <row r="1087" spans="1:15">
      <c r="A1087" s="211">
        <v>1084</v>
      </c>
      <c r="B1087" s="213" t="s">
        <v>3222</v>
      </c>
      <c r="C1087" s="213" t="s">
        <v>46</v>
      </c>
      <c r="D1087" s="73" t="s">
        <v>3345</v>
      </c>
      <c r="E1087" s="73">
        <v>303755846</v>
      </c>
      <c r="F1087" s="34" t="s">
        <v>1618</v>
      </c>
      <c r="G1087" s="35">
        <v>45663</v>
      </c>
      <c r="H1087" s="37">
        <v>100000000</v>
      </c>
      <c r="I1087" s="36" t="s">
        <v>49</v>
      </c>
      <c r="J1087" s="74">
        <v>0</v>
      </c>
      <c r="K1087" s="73" t="s">
        <v>3346</v>
      </c>
      <c r="L1087" s="213" t="s">
        <v>609</v>
      </c>
      <c r="M1087" s="213" t="s">
        <v>51</v>
      </c>
      <c r="N1087" s="213" t="s">
        <v>2345</v>
      </c>
      <c r="O1087" s="35" t="s">
        <v>610</v>
      </c>
    </row>
    <row r="1088" spans="1:15">
      <c r="A1088" s="211">
        <v>1085</v>
      </c>
      <c r="B1088" s="213" t="s">
        <v>3222</v>
      </c>
      <c r="C1088" s="213" t="s">
        <v>46</v>
      </c>
      <c r="D1088" s="73" t="s">
        <v>3347</v>
      </c>
      <c r="E1088" s="73">
        <v>309915547</v>
      </c>
      <c r="F1088" s="34" t="s">
        <v>672</v>
      </c>
      <c r="G1088" s="35">
        <v>45664</v>
      </c>
      <c r="H1088" s="37">
        <v>100000000</v>
      </c>
      <c r="I1088" s="36" t="s">
        <v>49</v>
      </c>
      <c r="J1088" s="74">
        <v>0</v>
      </c>
      <c r="K1088" s="73" t="s">
        <v>3348</v>
      </c>
      <c r="L1088" s="213" t="s">
        <v>609</v>
      </c>
      <c r="M1088" s="213" t="s">
        <v>51</v>
      </c>
      <c r="N1088" s="213" t="s">
        <v>2345</v>
      </c>
      <c r="O1088" s="35" t="s">
        <v>610</v>
      </c>
    </row>
    <row r="1089" spans="1:15">
      <c r="A1089" s="211">
        <v>1086</v>
      </c>
      <c r="B1089" s="213" t="s">
        <v>3222</v>
      </c>
      <c r="C1089" s="213" t="s">
        <v>46</v>
      </c>
      <c r="D1089" s="73" t="s">
        <v>558</v>
      </c>
      <c r="E1089" s="73">
        <v>203366731</v>
      </c>
      <c r="F1089" s="34" t="s">
        <v>3349</v>
      </c>
      <c r="G1089" s="35">
        <v>45661</v>
      </c>
      <c r="H1089" s="37">
        <v>1560000</v>
      </c>
      <c r="I1089" s="36" t="s">
        <v>49</v>
      </c>
      <c r="J1089" s="74">
        <f>+H1089/12</f>
        <v>130000</v>
      </c>
      <c r="K1089" s="73" t="s">
        <v>3350</v>
      </c>
      <c r="L1089" s="213" t="s">
        <v>609</v>
      </c>
      <c r="M1089" s="213" t="s">
        <v>51</v>
      </c>
      <c r="N1089" s="213" t="s">
        <v>2891</v>
      </c>
      <c r="O1089" s="35" t="s">
        <v>610</v>
      </c>
    </row>
    <row r="1090" spans="1:15">
      <c r="A1090" s="211">
        <v>1087</v>
      </c>
      <c r="B1090" s="213" t="s">
        <v>3222</v>
      </c>
      <c r="C1090" s="213" t="s">
        <v>46</v>
      </c>
      <c r="D1090" s="73" t="s">
        <v>558</v>
      </c>
      <c r="E1090" s="73">
        <v>203366731</v>
      </c>
      <c r="F1090" s="34" t="s">
        <v>3351</v>
      </c>
      <c r="G1090" s="35">
        <v>45661</v>
      </c>
      <c r="H1090" s="37">
        <v>3000000</v>
      </c>
      <c r="I1090" s="36" t="s">
        <v>49</v>
      </c>
      <c r="J1090" s="74">
        <f t="shared" ref="J1090:J1095" si="4">+H1090/12</f>
        <v>250000</v>
      </c>
      <c r="K1090" s="73" t="s">
        <v>3352</v>
      </c>
      <c r="L1090" s="213" t="s">
        <v>609</v>
      </c>
      <c r="M1090" s="213" t="s">
        <v>51</v>
      </c>
      <c r="N1090" s="213" t="s">
        <v>2891</v>
      </c>
      <c r="O1090" s="35" t="s">
        <v>610</v>
      </c>
    </row>
    <row r="1091" spans="1:15">
      <c r="A1091" s="211">
        <v>1088</v>
      </c>
      <c r="B1091" s="213" t="s">
        <v>3222</v>
      </c>
      <c r="C1091" s="213" t="s">
        <v>46</v>
      </c>
      <c r="D1091" s="73" t="s">
        <v>558</v>
      </c>
      <c r="E1091" s="73">
        <v>203366731</v>
      </c>
      <c r="F1091" s="34" t="s">
        <v>3353</v>
      </c>
      <c r="G1091" s="35">
        <v>45660</v>
      </c>
      <c r="H1091" s="37">
        <v>40000000</v>
      </c>
      <c r="I1091" s="36" t="s">
        <v>49</v>
      </c>
      <c r="J1091" s="74">
        <v>780000</v>
      </c>
      <c r="K1091" s="73" t="s">
        <v>3354</v>
      </c>
      <c r="L1091" s="213" t="s">
        <v>609</v>
      </c>
      <c r="M1091" s="213" t="s">
        <v>51</v>
      </c>
      <c r="N1091" s="213" t="s">
        <v>2891</v>
      </c>
      <c r="O1091" s="35" t="s">
        <v>610</v>
      </c>
    </row>
    <row r="1092" spans="1:15">
      <c r="A1092" s="211">
        <v>1089</v>
      </c>
      <c r="B1092" s="213" t="s">
        <v>3222</v>
      </c>
      <c r="C1092" s="213" t="s">
        <v>46</v>
      </c>
      <c r="D1092" s="73" t="s">
        <v>558</v>
      </c>
      <c r="E1092" s="73">
        <v>203366731</v>
      </c>
      <c r="F1092" s="34" t="s">
        <v>3355</v>
      </c>
      <c r="G1092" s="35">
        <v>45660</v>
      </c>
      <c r="H1092" s="37">
        <v>40000000</v>
      </c>
      <c r="I1092" s="36" t="s">
        <v>49</v>
      </c>
      <c r="J1092" s="74">
        <v>840000</v>
      </c>
      <c r="K1092" s="73" t="s">
        <v>3356</v>
      </c>
      <c r="L1092" s="213" t="s">
        <v>609</v>
      </c>
      <c r="M1092" s="213" t="s">
        <v>51</v>
      </c>
      <c r="N1092" s="213" t="s">
        <v>2891</v>
      </c>
      <c r="O1092" s="35" t="s">
        <v>610</v>
      </c>
    </row>
    <row r="1093" spans="1:15">
      <c r="A1093" s="211">
        <v>1090</v>
      </c>
      <c r="B1093" s="213" t="s">
        <v>3222</v>
      </c>
      <c r="C1093" s="213" t="s">
        <v>46</v>
      </c>
      <c r="D1093" s="73" t="s">
        <v>558</v>
      </c>
      <c r="E1093" s="73">
        <v>203366731</v>
      </c>
      <c r="F1093" s="34" t="s">
        <v>3357</v>
      </c>
      <c r="G1093" s="35">
        <v>45660</v>
      </c>
      <c r="H1093" s="37">
        <v>40000000</v>
      </c>
      <c r="I1093" s="36" t="s">
        <v>49</v>
      </c>
      <c r="J1093" s="74">
        <v>350000</v>
      </c>
      <c r="K1093" s="73" t="s">
        <v>3358</v>
      </c>
      <c r="L1093" s="213" t="s">
        <v>609</v>
      </c>
      <c r="M1093" s="213" t="s">
        <v>51</v>
      </c>
      <c r="N1093" s="213" t="s">
        <v>2891</v>
      </c>
      <c r="O1093" s="35" t="s">
        <v>610</v>
      </c>
    </row>
    <row r="1094" spans="1:15">
      <c r="A1094" s="211">
        <v>1091</v>
      </c>
      <c r="B1094" s="213" t="s">
        <v>3222</v>
      </c>
      <c r="C1094" s="213" t="s">
        <v>46</v>
      </c>
      <c r="D1094" s="73" t="s">
        <v>558</v>
      </c>
      <c r="E1094" s="73">
        <v>203366731</v>
      </c>
      <c r="F1094" s="34" t="s">
        <v>3359</v>
      </c>
      <c r="G1094" s="35">
        <v>45661</v>
      </c>
      <c r="H1094" s="37">
        <v>8400000</v>
      </c>
      <c r="I1094" s="36" t="s">
        <v>49</v>
      </c>
      <c r="J1094" s="74">
        <f t="shared" si="4"/>
        <v>700000</v>
      </c>
      <c r="K1094" s="73" t="s">
        <v>3360</v>
      </c>
      <c r="L1094" s="213" t="s">
        <v>609</v>
      </c>
      <c r="M1094" s="213" t="s">
        <v>51</v>
      </c>
      <c r="N1094" s="213" t="s">
        <v>2891</v>
      </c>
      <c r="O1094" s="35" t="s">
        <v>610</v>
      </c>
    </row>
    <row r="1095" spans="1:15">
      <c r="A1095" s="211">
        <v>1092</v>
      </c>
      <c r="B1095" s="213" t="s">
        <v>3222</v>
      </c>
      <c r="C1095" s="213" t="s">
        <v>46</v>
      </c>
      <c r="D1095" s="73" t="s">
        <v>558</v>
      </c>
      <c r="E1095" s="73">
        <v>203366731</v>
      </c>
      <c r="F1095" s="34" t="s">
        <v>3361</v>
      </c>
      <c r="G1095" s="35">
        <v>45661</v>
      </c>
      <c r="H1095" s="37">
        <v>3120000</v>
      </c>
      <c r="I1095" s="36" t="s">
        <v>49</v>
      </c>
      <c r="J1095" s="74">
        <f t="shared" si="4"/>
        <v>260000</v>
      </c>
      <c r="K1095" s="73" t="s">
        <v>3362</v>
      </c>
      <c r="L1095" s="213" t="s">
        <v>609</v>
      </c>
      <c r="M1095" s="213" t="s">
        <v>51</v>
      </c>
      <c r="N1095" s="213" t="s">
        <v>2891</v>
      </c>
      <c r="O1095" s="35" t="s">
        <v>610</v>
      </c>
    </row>
    <row r="1096" spans="1:15">
      <c r="A1096" s="211">
        <v>1093</v>
      </c>
      <c r="B1096" s="213" t="s">
        <v>3222</v>
      </c>
      <c r="C1096" s="213" t="s">
        <v>46</v>
      </c>
      <c r="D1096" s="73" t="s">
        <v>3311</v>
      </c>
      <c r="E1096" s="73">
        <v>200144908</v>
      </c>
      <c r="F1096" s="34" t="s">
        <v>1972</v>
      </c>
      <c r="G1096" s="35">
        <v>45664</v>
      </c>
      <c r="H1096" s="37">
        <v>15000000</v>
      </c>
      <c r="I1096" s="36" t="s">
        <v>49</v>
      </c>
      <c r="J1096" s="74">
        <v>1000000</v>
      </c>
      <c r="K1096" s="73" t="s">
        <v>3363</v>
      </c>
      <c r="L1096" s="213" t="s">
        <v>1012</v>
      </c>
      <c r="M1096" s="213" t="s">
        <v>51</v>
      </c>
      <c r="N1096" s="213" t="s">
        <v>3314</v>
      </c>
      <c r="O1096" s="61" t="s">
        <v>53</v>
      </c>
    </row>
    <row r="1097" spans="1:15">
      <c r="A1097" s="211">
        <v>1094</v>
      </c>
      <c r="B1097" s="213" t="s">
        <v>3222</v>
      </c>
      <c r="C1097" s="213" t="s">
        <v>46</v>
      </c>
      <c r="D1097" s="73" t="s">
        <v>2163</v>
      </c>
      <c r="E1097" s="73">
        <v>303020732</v>
      </c>
      <c r="F1097" s="34" t="s">
        <v>3364</v>
      </c>
      <c r="G1097" s="35">
        <v>45665</v>
      </c>
      <c r="H1097" s="37">
        <v>20000000</v>
      </c>
      <c r="I1097" s="36" t="s">
        <v>49</v>
      </c>
      <c r="J1097" s="74">
        <v>230000</v>
      </c>
      <c r="K1097" s="73" t="s">
        <v>3365</v>
      </c>
      <c r="L1097" s="213" t="s">
        <v>609</v>
      </c>
      <c r="M1097" s="213" t="s">
        <v>51</v>
      </c>
      <c r="N1097" s="213" t="s">
        <v>2891</v>
      </c>
      <c r="O1097" s="35" t="s">
        <v>610</v>
      </c>
    </row>
    <row r="1098" spans="1:15">
      <c r="A1098" s="211">
        <v>1095</v>
      </c>
      <c r="B1098" s="213" t="s">
        <v>3222</v>
      </c>
      <c r="C1098" s="213" t="s">
        <v>46</v>
      </c>
      <c r="D1098" s="73" t="s">
        <v>3366</v>
      </c>
      <c r="E1098" s="73">
        <v>205732354</v>
      </c>
      <c r="F1098" s="34" t="s">
        <v>3367</v>
      </c>
      <c r="G1098" s="35">
        <v>45665</v>
      </c>
      <c r="H1098" s="37">
        <v>100000000</v>
      </c>
      <c r="I1098" s="36" t="s">
        <v>49</v>
      </c>
      <c r="J1098" s="74">
        <v>6750000</v>
      </c>
      <c r="K1098" s="73" t="s">
        <v>3368</v>
      </c>
      <c r="L1098" s="213" t="s">
        <v>609</v>
      </c>
      <c r="M1098" s="213" t="s">
        <v>51</v>
      </c>
      <c r="N1098" s="213" t="s">
        <v>2345</v>
      </c>
      <c r="O1098" s="35" t="s">
        <v>610</v>
      </c>
    </row>
    <row r="1099" spans="1:15">
      <c r="A1099" s="211">
        <v>1096</v>
      </c>
      <c r="B1099" s="213" t="s">
        <v>3222</v>
      </c>
      <c r="C1099" s="213" t="s">
        <v>46</v>
      </c>
      <c r="D1099" s="73" t="s">
        <v>3369</v>
      </c>
      <c r="E1099" s="73">
        <v>201440547</v>
      </c>
      <c r="F1099" s="34" t="s">
        <v>3370</v>
      </c>
      <c r="G1099" s="35">
        <v>45673</v>
      </c>
      <c r="H1099" s="37">
        <v>6000000</v>
      </c>
      <c r="I1099" s="36" t="s">
        <v>49</v>
      </c>
      <c r="J1099" s="74">
        <v>500000</v>
      </c>
      <c r="K1099" s="73" t="s">
        <v>3371</v>
      </c>
      <c r="L1099" s="213" t="s">
        <v>1012</v>
      </c>
      <c r="M1099" s="213" t="s">
        <v>51</v>
      </c>
      <c r="N1099" s="213" t="s">
        <v>3372</v>
      </c>
      <c r="O1099" s="61" t="s">
        <v>53</v>
      </c>
    </row>
    <row r="1100" spans="1:15">
      <c r="A1100" s="211">
        <v>1097</v>
      </c>
      <c r="B1100" s="213" t="s">
        <v>3222</v>
      </c>
      <c r="C1100" s="213" t="s">
        <v>46</v>
      </c>
      <c r="D1100" s="73" t="s">
        <v>3373</v>
      </c>
      <c r="E1100" s="73">
        <v>310541414</v>
      </c>
      <c r="F1100" s="34" t="s">
        <v>692</v>
      </c>
      <c r="G1100" s="35">
        <v>45673</v>
      </c>
      <c r="H1100" s="37">
        <v>100000000</v>
      </c>
      <c r="I1100" s="36" t="s">
        <v>49</v>
      </c>
      <c r="J1100" s="74">
        <v>450000</v>
      </c>
      <c r="K1100" s="73" t="s">
        <v>3374</v>
      </c>
      <c r="L1100" s="213" t="s">
        <v>609</v>
      </c>
      <c r="M1100" s="213" t="s">
        <v>51</v>
      </c>
      <c r="N1100" s="213" t="s">
        <v>2345</v>
      </c>
      <c r="O1100" s="35" t="s">
        <v>610</v>
      </c>
    </row>
    <row r="1101" spans="1:15">
      <c r="A1101" s="211">
        <v>1098</v>
      </c>
      <c r="B1101" s="213" t="s">
        <v>3222</v>
      </c>
      <c r="C1101" s="213" t="s">
        <v>46</v>
      </c>
      <c r="D1101" s="73" t="s">
        <v>3375</v>
      </c>
      <c r="E1101" s="73">
        <v>305675059</v>
      </c>
      <c r="F1101" s="34" t="s">
        <v>2218</v>
      </c>
      <c r="G1101" s="35">
        <v>45669</v>
      </c>
      <c r="H1101" s="37">
        <v>100000000</v>
      </c>
      <c r="I1101" s="36" t="s">
        <v>49</v>
      </c>
      <c r="J1101" s="74">
        <v>2200000</v>
      </c>
      <c r="K1101" s="73" t="s">
        <v>3376</v>
      </c>
      <c r="L1101" s="213" t="s">
        <v>609</v>
      </c>
      <c r="M1101" s="213" t="s">
        <v>51</v>
      </c>
      <c r="N1101" s="213" t="s">
        <v>2345</v>
      </c>
      <c r="O1101" s="35" t="s">
        <v>610</v>
      </c>
    </row>
    <row r="1102" spans="1:15">
      <c r="A1102" s="211">
        <v>1099</v>
      </c>
      <c r="B1102" s="213" t="s">
        <v>3222</v>
      </c>
      <c r="C1102" s="213" t="s">
        <v>46</v>
      </c>
      <c r="D1102" s="73" t="s">
        <v>3377</v>
      </c>
      <c r="E1102" s="73">
        <v>31705864310032</v>
      </c>
      <c r="F1102" s="34" t="s">
        <v>1987</v>
      </c>
      <c r="G1102" s="35">
        <v>45672</v>
      </c>
      <c r="H1102" s="37">
        <v>17168000</v>
      </c>
      <c r="I1102" s="36" t="s">
        <v>49</v>
      </c>
      <c r="J1102" s="74">
        <v>17168000</v>
      </c>
      <c r="K1102" s="73" t="s">
        <v>3378</v>
      </c>
      <c r="L1102" s="213" t="s">
        <v>609</v>
      </c>
      <c r="M1102" s="213" t="s">
        <v>51</v>
      </c>
      <c r="N1102" s="213" t="s">
        <v>3379</v>
      </c>
      <c r="O1102" s="35" t="s">
        <v>610</v>
      </c>
    </row>
    <row r="1103" spans="1:15">
      <c r="A1103" s="211">
        <v>1100</v>
      </c>
      <c r="B1103" s="213" t="s">
        <v>3222</v>
      </c>
      <c r="C1103" s="213" t="s">
        <v>46</v>
      </c>
      <c r="D1103" s="73" t="s">
        <v>3377</v>
      </c>
      <c r="E1103" s="73">
        <v>31705864310032</v>
      </c>
      <c r="F1103" s="34" t="s">
        <v>1448</v>
      </c>
      <c r="G1103" s="35">
        <v>45672</v>
      </c>
      <c r="H1103" s="37">
        <v>16240000</v>
      </c>
      <c r="I1103" s="36" t="s">
        <v>49</v>
      </c>
      <c r="J1103" s="74">
        <v>16240000</v>
      </c>
      <c r="K1103" s="73" t="s">
        <v>3380</v>
      </c>
      <c r="L1103" s="213" t="s">
        <v>609</v>
      </c>
      <c r="M1103" s="213" t="s">
        <v>51</v>
      </c>
      <c r="N1103" s="213" t="s">
        <v>3379</v>
      </c>
      <c r="O1103" s="35" t="s">
        <v>610</v>
      </c>
    </row>
    <row r="1104" spans="1:15">
      <c r="A1104" s="211">
        <v>1101</v>
      </c>
      <c r="B1104" s="213" t="s">
        <v>3222</v>
      </c>
      <c r="C1104" s="213" t="s">
        <v>46</v>
      </c>
      <c r="D1104" s="73" t="s">
        <v>3377</v>
      </c>
      <c r="E1104" s="73">
        <v>31705864310032</v>
      </c>
      <c r="F1104" s="34" t="s">
        <v>722</v>
      </c>
      <c r="G1104" s="35">
        <v>45672</v>
      </c>
      <c r="H1104" s="37">
        <v>18560000</v>
      </c>
      <c r="I1104" s="36" t="s">
        <v>49</v>
      </c>
      <c r="J1104" s="74">
        <v>18560000</v>
      </c>
      <c r="K1104" s="73" t="s">
        <v>3381</v>
      </c>
      <c r="L1104" s="213" t="s">
        <v>609</v>
      </c>
      <c r="M1104" s="213" t="s">
        <v>51</v>
      </c>
      <c r="N1104" s="213" t="s">
        <v>3379</v>
      </c>
      <c r="O1104" s="35" t="s">
        <v>610</v>
      </c>
    </row>
    <row r="1105" spans="1:15">
      <c r="A1105" s="211">
        <v>1102</v>
      </c>
      <c r="B1105" s="213" t="s">
        <v>3222</v>
      </c>
      <c r="C1105" s="213" t="s">
        <v>46</v>
      </c>
      <c r="D1105" s="73" t="s">
        <v>3382</v>
      </c>
      <c r="E1105" s="73">
        <v>305808777</v>
      </c>
      <c r="F1105" s="34" t="s">
        <v>3383</v>
      </c>
      <c r="G1105" s="35">
        <v>45670</v>
      </c>
      <c r="H1105" s="37">
        <v>100000000</v>
      </c>
      <c r="I1105" s="36" t="s">
        <v>49</v>
      </c>
      <c r="J1105" s="74">
        <v>2000000</v>
      </c>
      <c r="K1105" s="73" t="s">
        <v>3384</v>
      </c>
      <c r="L1105" s="213" t="s">
        <v>609</v>
      </c>
      <c r="M1105" s="213" t="s">
        <v>51</v>
      </c>
      <c r="N1105" s="213" t="s">
        <v>2345</v>
      </c>
      <c r="O1105" s="35" t="s">
        <v>610</v>
      </c>
    </row>
    <row r="1106" spans="1:15">
      <c r="A1106" s="211">
        <v>1103</v>
      </c>
      <c r="B1106" s="213" t="s">
        <v>3222</v>
      </c>
      <c r="C1106" s="213" t="s">
        <v>46</v>
      </c>
      <c r="D1106" s="73" t="s">
        <v>3385</v>
      </c>
      <c r="E1106" s="73">
        <v>305283769</v>
      </c>
      <c r="F1106" s="34" t="s">
        <v>3386</v>
      </c>
      <c r="G1106" s="35">
        <v>45669</v>
      </c>
      <c r="H1106" s="37">
        <v>50000000</v>
      </c>
      <c r="I1106" s="36" t="s">
        <v>49</v>
      </c>
      <c r="J1106" s="74">
        <v>0</v>
      </c>
      <c r="K1106" s="73" t="s">
        <v>3387</v>
      </c>
      <c r="L1106" s="213" t="s">
        <v>609</v>
      </c>
      <c r="M1106" s="213" t="s">
        <v>51</v>
      </c>
      <c r="N1106" s="213" t="s">
        <v>2345</v>
      </c>
      <c r="O1106" s="35" t="s">
        <v>610</v>
      </c>
    </row>
    <row r="1107" spans="1:15">
      <c r="A1107" s="211">
        <v>1104</v>
      </c>
      <c r="B1107" s="213" t="s">
        <v>3222</v>
      </c>
      <c r="C1107" s="213" t="s">
        <v>46</v>
      </c>
      <c r="D1107" s="73" t="s">
        <v>3369</v>
      </c>
      <c r="E1107" s="73">
        <v>201440547</v>
      </c>
      <c r="F1107" s="34" t="s">
        <v>3388</v>
      </c>
      <c r="G1107" s="35">
        <v>45670</v>
      </c>
      <c r="H1107" s="37">
        <v>6000000</v>
      </c>
      <c r="I1107" s="36" t="s">
        <v>49</v>
      </c>
      <c r="J1107" s="74">
        <v>1000000</v>
      </c>
      <c r="K1107" s="73" t="s">
        <v>3389</v>
      </c>
      <c r="L1107" s="213" t="s">
        <v>1012</v>
      </c>
      <c r="M1107" s="213" t="s">
        <v>51</v>
      </c>
      <c r="N1107" s="213" t="s">
        <v>3372</v>
      </c>
      <c r="O1107" s="61" t="s">
        <v>53</v>
      </c>
    </row>
    <row r="1108" spans="1:15">
      <c r="A1108" s="211">
        <v>1105</v>
      </c>
      <c r="B1108" s="213" t="s">
        <v>3222</v>
      </c>
      <c r="C1108" s="213" t="s">
        <v>46</v>
      </c>
      <c r="D1108" s="73" t="s">
        <v>1006</v>
      </c>
      <c r="E1108" s="73" t="s">
        <v>3390</v>
      </c>
      <c r="F1108" s="34" t="s">
        <v>2218</v>
      </c>
      <c r="G1108" s="35">
        <v>45669</v>
      </c>
      <c r="H1108" s="37">
        <v>110000000</v>
      </c>
      <c r="I1108" s="36" t="s">
        <v>49</v>
      </c>
      <c r="J1108" s="74">
        <v>0</v>
      </c>
      <c r="K1108" s="73" t="s">
        <v>3391</v>
      </c>
      <c r="L1108" s="213" t="s">
        <v>1012</v>
      </c>
      <c r="M1108" s="213" t="s">
        <v>51</v>
      </c>
      <c r="N1108" s="213" t="s">
        <v>3392</v>
      </c>
      <c r="O1108" s="61" t="s">
        <v>53</v>
      </c>
    </row>
    <row r="1109" spans="1:15">
      <c r="A1109" s="211">
        <v>1106</v>
      </c>
      <c r="B1109" s="213" t="s">
        <v>3222</v>
      </c>
      <c r="C1109" s="213" t="s">
        <v>46</v>
      </c>
      <c r="D1109" s="73" t="s">
        <v>558</v>
      </c>
      <c r="E1109" s="73">
        <v>203366731</v>
      </c>
      <c r="F1109" s="34" t="s">
        <v>3393</v>
      </c>
      <c r="G1109" s="35">
        <v>45661</v>
      </c>
      <c r="H1109" s="37">
        <v>6000000</v>
      </c>
      <c r="I1109" s="36" t="s">
        <v>49</v>
      </c>
      <c r="J1109" s="74">
        <v>460000</v>
      </c>
      <c r="K1109" s="73" t="s">
        <v>3394</v>
      </c>
      <c r="L1109" s="213" t="s">
        <v>609</v>
      </c>
      <c r="M1109" s="213" t="s">
        <v>51</v>
      </c>
      <c r="N1109" s="213" t="s">
        <v>2891</v>
      </c>
      <c r="O1109" s="35" t="s">
        <v>610</v>
      </c>
    </row>
    <row r="1110" spans="1:15">
      <c r="A1110" s="211">
        <v>1107</v>
      </c>
      <c r="B1110" s="213" t="s">
        <v>3222</v>
      </c>
      <c r="C1110" s="213" t="s">
        <v>46</v>
      </c>
      <c r="D1110" s="73" t="s">
        <v>2163</v>
      </c>
      <c r="E1110" s="73">
        <v>303020732</v>
      </c>
      <c r="F1110" s="34" t="s">
        <v>3395</v>
      </c>
      <c r="G1110" s="35">
        <v>45667</v>
      </c>
      <c r="H1110" s="37">
        <v>2800000</v>
      </c>
      <c r="I1110" s="36" t="s">
        <v>49</v>
      </c>
      <c r="J1110" s="74">
        <v>130000</v>
      </c>
      <c r="K1110" s="73" t="s">
        <v>3396</v>
      </c>
      <c r="L1110" s="213" t="s">
        <v>609</v>
      </c>
      <c r="M1110" s="213" t="s">
        <v>51</v>
      </c>
      <c r="N1110" s="213" t="s">
        <v>2891</v>
      </c>
      <c r="O1110" s="35" t="s">
        <v>610</v>
      </c>
    </row>
    <row r="1111" spans="1:15">
      <c r="A1111" s="211">
        <v>1108</v>
      </c>
      <c r="B1111" s="213" t="s">
        <v>3222</v>
      </c>
      <c r="C1111" s="213" t="s">
        <v>46</v>
      </c>
      <c r="D1111" s="73" t="s">
        <v>3397</v>
      </c>
      <c r="E1111" s="73">
        <v>309915412</v>
      </c>
      <c r="F1111" s="34" t="s">
        <v>1377</v>
      </c>
      <c r="G1111" s="35">
        <v>45667</v>
      </c>
      <c r="H1111" s="37">
        <v>50000000</v>
      </c>
      <c r="I1111" s="36" t="s">
        <v>49</v>
      </c>
      <c r="J1111" s="74">
        <v>0</v>
      </c>
      <c r="K1111" s="73" t="s">
        <v>3398</v>
      </c>
      <c r="L1111" s="213" t="s">
        <v>609</v>
      </c>
      <c r="M1111" s="213" t="s">
        <v>51</v>
      </c>
      <c r="N1111" s="213" t="s">
        <v>2345</v>
      </c>
      <c r="O1111" s="35" t="s">
        <v>610</v>
      </c>
    </row>
    <row r="1112" spans="1:15">
      <c r="A1112" s="211">
        <v>1109</v>
      </c>
      <c r="B1112" s="213" t="s">
        <v>3222</v>
      </c>
      <c r="C1112" s="213" t="s">
        <v>46</v>
      </c>
      <c r="D1112" s="32" t="s">
        <v>3399</v>
      </c>
      <c r="E1112" s="32" t="s">
        <v>3400</v>
      </c>
      <c r="F1112" s="32" t="s">
        <v>3401</v>
      </c>
      <c r="G1112" s="41">
        <v>45710</v>
      </c>
      <c r="H1112" s="37">
        <v>59450000</v>
      </c>
      <c r="I1112" s="36" t="s">
        <v>49</v>
      </c>
      <c r="J1112" s="37">
        <f>+H1112</f>
        <v>59450000</v>
      </c>
      <c r="K1112" s="32" t="s">
        <v>3402</v>
      </c>
      <c r="L1112" s="213" t="s">
        <v>327</v>
      </c>
      <c r="M1112" s="213" t="s">
        <v>51</v>
      </c>
      <c r="N1112" s="32" t="s">
        <v>3403</v>
      </c>
      <c r="O1112" s="61" t="s">
        <v>53</v>
      </c>
    </row>
    <row r="1113" spans="1:15">
      <c r="A1113" s="211">
        <v>1110</v>
      </c>
      <c r="B1113" s="213" t="s">
        <v>3222</v>
      </c>
      <c r="C1113" s="213" t="s">
        <v>46</v>
      </c>
      <c r="D1113" s="32" t="s">
        <v>3404</v>
      </c>
      <c r="E1113" s="32" t="s">
        <v>3405</v>
      </c>
      <c r="F1113" s="32" t="s">
        <v>3406</v>
      </c>
      <c r="G1113" s="41">
        <v>45700</v>
      </c>
      <c r="H1113" s="37">
        <v>1500000</v>
      </c>
      <c r="I1113" s="36" t="s">
        <v>49</v>
      </c>
      <c r="J1113" s="37">
        <f t="shared" ref="J1113:J1125" si="5">+H1113</f>
        <v>1500000</v>
      </c>
      <c r="K1113" s="32" t="s">
        <v>3407</v>
      </c>
      <c r="L1113" s="213" t="s">
        <v>3237</v>
      </c>
      <c r="M1113" s="213" t="s">
        <v>51</v>
      </c>
      <c r="N1113" s="32" t="s">
        <v>3408</v>
      </c>
      <c r="O1113" s="61" t="s">
        <v>53</v>
      </c>
    </row>
    <row r="1114" spans="1:15">
      <c r="A1114" s="211">
        <v>1111</v>
      </c>
      <c r="B1114" s="213" t="s">
        <v>3222</v>
      </c>
      <c r="C1114" s="213" t="s">
        <v>46</v>
      </c>
      <c r="D1114" s="32" t="s">
        <v>3404</v>
      </c>
      <c r="E1114" s="32" t="s">
        <v>3405</v>
      </c>
      <c r="F1114" s="32" t="s">
        <v>3409</v>
      </c>
      <c r="G1114" s="41">
        <v>45700</v>
      </c>
      <c r="H1114" s="37">
        <v>1015000</v>
      </c>
      <c r="I1114" s="36" t="s">
        <v>49</v>
      </c>
      <c r="J1114" s="37">
        <f t="shared" si="5"/>
        <v>1015000</v>
      </c>
      <c r="K1114" s="32" t="s">
        <v>3410</v>
      </c>
      <c r="L1114" s="213" t="s">
        <v>3237</v>
      </c>
      <c r="M1114" s="213" t="s">
        <v>51</v>
      </c>
      <c r="N1114" s="32" t="s">
        <v>3408</v>
      </c>
      <c r="O1114" s="61" t="s">
        <v>53</v>
      </c>
    </row>
    <row r="1115" spans="1:15">
      <c r="A1115" s="211">
        <v>1112</v>
      </c>
      <c r="B1115" s="213" t="s">
        <v>3222</v>
      </c>
      <c r="C1115" s="213" t="s">
        <v>46</v>
      </c>
      <c r="D1115" s="32" t="s">
        <v>3404</v>
      </c>
      <c r="E1115" s="32" t="s">
        <v>3405</v>
      </c>
      <c r="F1115" s="32" t="s">
        <v>3411</v>
      </c>
      <c r="G1115" s="41">
        <v>45700</v>
      </c>
      <c r="H1115" s="37">
        <v>1036000</v>
      </c>
      <c r="I1115" s="36" t="s">
        <v>49</v>
      </c>
      <c r="J1115" s="37">
        <f t="shared" si="5"/>
        <v>1036000</v>
      </c>
      <c r="K1115" s="32" t="s">
        <v>3412</v>
      </c>
      <c r="L1115" s="213" t="s">
        <v>3237</v>
      </c>
      <c r="M1115" s="213" t="s">
        <v>51</v>
      </c>
      <c r="N1115" s="32" t="s">
        <v>3408</v>
      </c>
      <c r="O1115" s="61" t="s">
        <v>53</v>
      </c>
    </row>
    <row r="1116" spans="1:15">
      <c r="A1116" s="211">
        <v>1113</v>
      </c>
      <c r="B1116" s="213" t="s">
        <v>3222</v>
      </c>
      <c r="C1116" s="213" t="s">
        <v>46</v>
      </c>
      <c r="D1116" s="32" t="s">
        <v>3413</v>
      </c>
      <c r="E1116" s="32" t="s">
        <v>3414</v>
      </c>
      <c r="F1116" s="32" t="s">
        <v>3415</v>
      </c>
      <c r="G1116" s="41">
        <v>45703</v>
      </c>
      <c r="H1116" s="37">
        <v>1852222</v>
      </c>
      <c r="I1116" s="36" t="s">
        <v>49</v>
      </c>
      <c r="J1116" s="37">
        <f t="shared" si="5"/>
        <v>1852222</v>
      </c>
      <c r="K1116" s="32" t="s">
        <v>3416</v>
      </c>
      <c r="L1116" s="213" t="s">
        <v>327</v>
      </c>
      <c r="M1116" s="213" t="s">
        <v>51</v>
      </c>
      <c r="N1116" s="32" t="s">
        <v>2125</v>
      </c>
      <c r="O1116" s="61" t="s">
        <v>53</v>
      </c>
    </row>
    <row r="1117" spans="1:15">
      <c r="A1117" s="211">
        <v>1114</v>
      </c>
      <c r="B1117" s="213" t="s">
        <v>3222</v>
      </c>
      <c r="C1117" s="213" t="s">
        <v>46</v>
      </c>
      <c r="D1117" s="32" t="s">
        <v>3223</v>
      </c>
      <c r="E1117" s="32" t="s">
        <v>3224</v>
      </c>
      <c r="F1117" s="32" t="s">
        <v>3417</v>
      </c>
      <c r="G1117" s="41">
        <v>45714</v>
      </c>
      <c r="H1117" s="37">
        <v>1734000</v>
      </c>
      <c r="I1117" s="36" t="s">
        <v>49</v>
      </c>
      <c r="J1117" s="37">
        <f t="shared" si="5"/>
        <v>1734000</v>
      </c>
      <c r="K1117" s="32" t="s">
        <v>3418</v>
      </c>
      <c r="L1117" s="213" t="s">
        <v>327</v>
      </c>
      <c r="M1117" s="213" t="s">
        <v>51</v>
      </c>
      <c r="N1117" s="32" t="s">
        <v>1520</v>
      </c>
      <c r="O1117" s="61" t="s">
        <v>53</v>
      </c>
    </row>
    <row r="1118" spans="1:15">
      <c r="A1118" s="211">
        <v>1115</v>
      </c>
      <c r="B1118" s="213" t="s">
        <v>3222</v>
      </c>
      <c r="C1118" s="213" t="s">
        <v>46</v>
      </c>
      <c r="D1118" s="32" t="s">
        <v>3419</v>
      </c>
      <c r="E1118" s="32" t="s">
        <v>3420</v>
      </c>
      <c r="F1118" s="32" t="s">
        <v>3421</v>
      </c>
      <c r="G1118" s="41">
        <v>45688</v>
      </c>
      <c r="H1118" s="37">
        <v>5999999</v>
      </c>
      <c r="I1118" s="36" t="s">
        <v>49</v>
      </c>
      <c r="J1118" s="37">
        <f t="shared" si="5"/>
        <v>5999999</v>
      </c>
      <c r="K1118" s="32" t="s">
        <v>3422</v>
      </c>
      <c r="L1118" s="213" t="s">
        <v>327</v>
      </c>
      <c r="M1118" s="213" t="s">
        <v>51</v>
      </c>
      <c r="N1118" s="32" t="s">
        <v>386</v>
      </c>
      <c r="O1118" s="61" t="s">
        <v>53</v>
      </c>
    </row>
    <row r="1119" spans="1:15">
      <c r="A1119" s="211">
        <v>1116</v>
      </c>
      <c r="B1119" s="213" t="s">
        <v>3222</v>
      </c>
      <c r="C1119" s="213" t="s">
        <v>46</v>
      </c>
      <c r="D1119" s="32" t="s">
        <v>3423</v>
      </c>
      <c r="E1119" s="32" t="s">
        <v>3424</v>
      </c>
      <c r="F1119" s="32" t="s">
        <v>3425</v>
      </c>
      <c r="G1119" s="35">
        <v>45708</v>
      </c>
      <c r="H1119" s="37">
        <v>779000</v>
      </c>
      <c r="I1119" s="36" t="s">
        <v>49</v>
      </c>
      <c r="J1119" s="37">
        <f t="shared" si="5"/>
        <v>779000</v>
      </c>
      <c r="K1119" s="32" t="s">
        <v>3426</v>
      </c>
      <c r="L1119" s="213" t="s">
        <v>3427</v>
      </c>
      <c r="M1119" s="213" t="s">
        <v>51</v>
      </c>
      <c r="N1119" s="32" t="s">
        <v>3428</v>
      </c>
      <c r="O1119" s="61" t="s">
        <v>53</v>
      </c>
    </row>
    <row r="1120" spans="1:15">
      <c r="A1120" s="211">
        <v>1117</v>
      </c>
      <c r="B1120" s="213" t="s">
        <v>3222</v>
      </c>
      <c r="C1120" s="213" t="s">
        <v>46</v>
      </c>
      <c r="D1120" s="32" t="s">
        <v>3429</v>
      </c>
      <c r="E1120" s="32" t="s">
        <v>3430</v>
      </c>
      <c r="F1120" s="32" t="s">
        <v>3431</v>
      </c>
      <c r="G1120" s="35">
        <v>45706</v>
      </c>
      <c r="H1120" s="37">
        <v>15120000</v>
      </c>
      <c r="I1120" s="36" t="s">
        <v>49</v>
      </c>
      <c r="J1120" s="37">
        <f t="shared" si="5"/>
        <v>15120000</v>
      </c>
      <c r="K1120" s="32" t="s">
        <v>3432</v>
      </c>
      <c r="L1120" s="213" t="s">
        <v>3427</v>
      </c>
      <c r="M1120" s="213" t="s">
        <v>51</v>
      </c>
      <c r="N1120" s="32" t="s">
        <v>3433</v>
      </c>
      <c r="O1120" s="61" t="s">
        <v>53</v>
      </c>
    </row>
    <row r="1121" spans="1:15">
      <c r="A1121" s="211">
        <v>1118</v>
      </c>
      <c r="B1121" s="213" t="s">
        <v>3222</v>
      </c>
      <c r="C1121" s="213" t="s">
        <v>46</v>
      </c>
      <c r="D1121" s="32" t="s">
        <v>1321</v>
      </c>
      <c r="E1121" s="73">
        <v>200244767</v>
      </c>
      <c r="F1121" s="34" t="s">
        <v>3434</v>
      </c>
      <c r="G1121" s="35">
        <v>45693</v>
      </c>
      <c r="H1121" s="37">
        <v>96932000</v>
      </c>
      <c r="I1121" s="36" t="s">
        <v>49</v>
      </c>
      <c r="J1121" s="74">
        <f t="shared" si="5"/>
        <v>96932000</v>
      </c>
      <c r="K1121" s="73" t="s">
        <v>3435</v>
      </c>
      <c r="L1121" s="213" t="s">
        <v>609</v>
      </c>
      <c r="M1121" s="213" t="s">
        <v>51</v>
      </c>
      <c r="N1121" s="213" t="s">
        <v>3436</v>
      </c>
      <c r="O1121" s="35" t="s">
        <v>610</v>
      </c>
    </row>
    <row r="1122" spans="1:15">
      <c r="A1122" s="211">
        <v>1119</v>
      </c>
      <c r="B1122" s="213" t="s">
        <v>3222</v>
      </c>
      <c r="C1122" s="213" t="s">
        <v>46</v>
      </c>
      <c r="D1122" s="73" t="s">
        <v>3437</v>
      </c>
      <c r="E1122" s="73">
        <v>200146944</v>
      </c>
      <c r="F1122" s="34" t="s">
        <v>3438</v>
      </c>
      <c r="G1122" s="35">
        <v>45700</v>
      </c>
      <c r="H1122" s="37">
        <v>3445000</v>
      </c>
      <c r="I1122" s="36" t="s">
        <v>49</v>
      </c>
      <c r="J1122" s="74">
        <f t="shared" si="5"/>
        <v>3445000</v>
      </c>
      <c r="K1122" s="73" t="s">
        <v>3439</v>
      </c>
      <c r="L1122" s="213" t="s">
        <v>609</v>
      </c>
      <c r="M1122" s="213" t="s">
        <v>51</v>
      </c>
      <c r="N1122" s="213" t="s">
        <v>3440</v>
      </c>
      <c r="O1122" s="35" t="s">
        <v>610</v>
      </c>
    </row>
    <row r="1123" spans="1:15">
      <c r="A1123" s="211">
        <v>1120</v>
      </c>
      <c r="B1123" s="213" t="s">
        <v>3222</v>
      </c>
      <c r="C1123" s="213" t="s">
        <v>46</v>
      </c>
      <c r="D1123" s="73" t="s">
        <v>3334</v>
      </c>
      <c r="E1123" s="73">
        <v>200144930</v>
      </c>
      <c r="F1123" s="34" t="s">
        <v>3441</v>
      </c>
      <c r="G1123" s="35">
        <v>45700</v>
      </c>
      <c r="H1123" s="37">
        <v>100000000</v>
      </c>
      <c r="I1123" s="36" t="s">
        <v>49</v>
      </c>
      <c r="J1123" s="74">
        <v>15000000</v>
      </c>
      <c r="K1123" s="73" t="s">
        <v>3442</v>
      </c>
      <c r="L1123" s="213" t="s">
        <v>1012</v>
      </c>
      <c r="M1123" s="213" t="s">
        <v>51</v>
      </c>
      <c r="N1123" s="213" t="s">
        <v>3443</v>
      </c>
      <c r="O1123" s="61" t="s">
        <v>53</v>
      </c>
    </row>
    <row r="1124" spans="1:15">
      <c r="A1124" s="211">
        <v>1121</v>
      </c>
      <c r="B1124" s="213" t="s">
        <v>3222</v>
      </c>
      <c r="C1124" s="213" t="s">
        <v>46</v>
      </c>
      <c r="D1124" s="73" t="s">
        <v>3444</v>
      </c>
      <c r="E1124" s="73">
        <v>307959747</v>
      </c>
      <c r="F1124" s="34" t="s">
        <v>682</v>
      </c>
      <c r="G1124" s="35">
        <v>45708</v>
      </c>
      <c r="H1124" s="37">
        <v>2116000</v>
      </c>
      <c r="I1124" s="36" t="s">
        <v>49</v>
      </c>
      <c r="J1124" s="74">
        <f t="shared" si="5"/>
        <v>2116000</v>
      </c>
      <c r="K1124" s="73" t="s">
        <v>3445</v>
      </c>
      <c r="L1124" s="213" t="s">
        <v>609</v>
      </c>
      <c r="M1124" s="213" t="s">
        <v>51</v>
      </c>
      <c r="N1124" s="213" t="s">
        <v>3446</v>
      </c>
      <c r="O1124" s="35" t="s">
        <v>610</v>
      </c>
    </row>
    <row r="1125" spans="1:15">
      <c r="A1125" s="211">
        <v>1122</v>
      </c>
      <c r="B1125" s="213" t="s">
        <v>3222</v>
      </c>
      <c r="C1125" s="213" t="s">
        <v>46</v>
      </c>
      <c r="D1125" s="73" t="s">
        <v>3447</v>
      </c>
      <c r="E1125" s="73">
        <v>310022419</v>
      </c>
      <c r="F1125" s="34" t="s">
        <v>3448</v>
      </c>
      <c r="G1125" s="35">
        <v>45707</v>
      </c>
      <c r="H1125" s="37">
        <v>435000</v>
      </c>
      <c r="I1125" s="36" t="s">
        <v>49</v>
      </c>
      <c r="J1125" s="74">
        <f t="shared" si="5"/>
        <v>435000</v>
      </c>
      <c r="K1125" s="73" t="s">
        <v>3449</v>
      </c>
      <c r="L1125" s="213" t="s">
        <v>609</v>
      </c>
      <c r="M1125" s="213" t="s">
        <v>51</v>
      </c>
      <c r="N1125" s="213" t="s">
        <v>3450</v>
      </c>
      <c r="O1125" s="35" t="s">
        <v>610</v>
      </c>
    </row>
    <row r="1126" spans="1:15">
      <c r="A1126" s="211">
        <v>1123</v>
      </c>
      <c r="B1126" s="213" t="s">
        <v>3222</v>
      </c>
      <c r="C1126" s="213" t="s">
        <v>46</v>
      </c>
      <c r="D1126" s="73" t="s">
        <v>3451</v>
      </c>
      <c r="E1126" s="73">
        <v>201259121</v>
      </c>
      <c r="F1126" s="34" t="s">
        <v>3452</v>
      </c>
      <c r="G1126" s="35">
        <v>45713</v>
      </c>
      <c r="H1126" s="37">
        <v>1000000</v>
      </c>
      <c r="I1126" s="36" t="s">
        <v>49</v>
      </c>
      <c r="J1126" s="74">
        <v>0</v>
      </c>
      <c r="K1126" s="73" t="s">
        <v>3453</v>
      </c>
      <c r="L1126" s="213" t="s">
        <v>609</v>
      </c>
      <c r="M1126" s="213" t="s">
        <v>51</v>
      </c>
      <c r="N1126" s="213" t="s">
        <v>3454</v>
      </c>
      <c r="O1126" s="35" t="s">
        <v>610</v>
      </c>
    </row>
    <row r="1127" spans="1:15">
      <c r="A1127" s="211">
        <v>1124</v>
      </c>
      <c r="B1127" s="213" t="s">
        <v>3222</v>
      </c>
      <c r="C1127" s="213" t="s">
        <v>46</v>
      </c>
      <c r="D1127" s="73" t="s">
        <v>3334</v>
      </c>
      <c r="E1127" s="73">
        <v>200144930</v>
      </c>
      <c r="F1127" s="34" t="s">
        <v>3455</v>
      </c>
      <c r="G1127" s="35">
        <v>45715</v>
      </c>
      <c r="H1127" s="37">
        <v>2352530</v>
      </c>
      <c r="I1127" s="36" t="s">
        <v>49</v>
      </c>
      <c r="J1127" s="74">
        <v>0</v>
      </c>
      <c r="K1127" s="73" t="s">
        <v>3456</v>
      </c>
      <c r="L1127" s="213" t="s">
        <v>1012</v>
      </c>
      <c r="M1127" s="213" t="s">
        <v>51</v>
      </c>
      <c r="N1127" s="213" t="s">
        <v>3457</v>
      </c>
      <c r="O1127" s="61" t="s">
        <v>53</v>
      </c>
    </row>
    <row r="1128" spans="1:15">
      <c r="A1128" s="211">
        <v>1125</v>
      </c>
      <c r="B1128" s="213" t="s">
        <v>3222</v>
      </c>
      <c r="C1128" s="213" t="s">
        <v>46</v>
      </c>
      <c r="D1128" s="73" t="s">
        <v>3458</v>
      </c>
      <c r="E1128" s="73">
        <v>30410804220015</v>
      </c>
      <c r="F1128" s="34" t="s">
        <v>681</v>
      </c>
      <c r="G1128" s="35">
        <v>45715</v>
      </c>
      <c r="H1128" s="37">
        <v>6000000</v>
      </c>
      <c r="I1128" s="36" t="s">
        <v>49</v>
      </c>
      <c r="J1128" s="74">
        <v>0</v>
      </c>
      <c r="K1128" s="73" t="s">
        <v>3459</v>
      </c>
      <c r="L1128" s="213" t="s">
        <v>609</v>
      </c>
      <c r="M1128" s="213" t="s">
        <v>51</v>
      </c>
      <c r="N1128" s="213" t="s">
        <v>3460</v>
      </c>
      <c r="O1128" s="35" t="s">
        <v>610</v>
      </c>
    </row>
    <row r="1129" spans="1:15" s="160" customFormat="1">
      <c r="A1129" s="149">
        <v>1126</v>
      </c>
      <c r="B1129" s="156" t="s">
        <v>3222</v>
      </c>
      <c r="C1129" s="156" t="s">
        <v>46</v>
      </c>
      <c r="D1129" s="149" t="s">
        <v>3461</v>
      </c>
      <c r="E1129" s="149">
        <v>200171320</v>
      </c>
      <c r="F1129" s="200" t="s">
        <v>681</v>
      </c>
      <c r="G1129" s="201">
        <v>45716</v>
      </c>
      <c r="H1129" s="155">
        <v>6000000</v>
      </c>
      <c r="I1129" s="193" t="s">
        <v>49</v>
      </c>
      <c r="J1129" s="202">
        <v>0</v>
      </c>
      <c r="K1129" s="149" t="s">
        <v>3462</v>
      </c>
      <c r="L1129" s="156" t="s">
        <v>609</v>
      </c>
      <c r="M1129" s="156" t="s">
        <v>51</v>
      </c>
      <c r="N1129" s="156" t="s">
        <v>3460</v>
      </c>
      <c r="O1129" s="201" t="s">
        <v>610</v>
      </c>
    </row>
    <row r="1130" spans="1:15" s="160" customFormat="1">
      <c r="A1130" s="149">
        <v>1127</v>
      </c>
      <c r="B1130" s="156" t="s">
        <v>45</v>
      </c>
      <c r="C1130" s="156" t="s">
        <v>46</v>
      </c>
      <c r="D1130" s="158" t="s">
        <v>3463</v>
      </c>
      <c r="E1130" s="158" t="s">
        <v>3464</v>
      </c>
      <c r="F1130" s="158" t="s">
        <v>3465</v>
      </c>
      <c r="G1130" s="191" t="s">
        <v>494</v>
      </c>
      <c r="H1130" s="192">
        <v>383000</v>
      </c>
      <c r="I1130" s="193" t="s">
        <v>49</v>
      </c>
      <c r="J1130" s="192">
        <v>383000</v>
      </c>
      <c r="K1130" s="158">
        <v>251210083475960</v>
      </c>
      <c r="L1130" s="194" t="s">
        <v>50</v>
      </c>
      <c r="M1130" s="149" t="s">
        <v>51</v>
      </c>
      <c r="N1130" s="158" t="s">
        <v>3466</v>
      </c>
      <c r="O1130" s="159" t="s">
        <v>53</v>
      </c>
    </row>
    <row r="1131" spans="1:15">
      <c r="A1131" s="211">
        <v>1128</v>
      </c>
      <c r="B1131" s="213" t="s">
        <v>45</v>
      </c>
      <c r="C1131" s="29" t="s">
        <v>46</v>
      </c>
      <c r="D1131" s="32" t="s">
        <v>3463</v>
      </c>
      <c r="E1131" s="32" t="s">
        <v>3464</v>
      </c>
      <c r="F1131" s="32" t="s">
        <v>3467</v>
      </c>
      <c r="G1131" s="41" t="s">
        <v>494</v>
      </c>
      <c r="H1131" s="90">
        <v>6610000</v>
      </c>
      <c r="I1131" s="83" t="s">
        <v>49</v>
      </c>
      <c r="J1131" s="90">
        <v>6610000</v>
      </c>
      <c r="K1131" s="32">
        <v>251210083475982</v>
      </c>
      <c r="L1131" s="232" t="s">
        <v>50</v>
      </c>
      <c r="M1131" s="73" t="s">
        <v>51</v>
      </c>
      <c r="N1131" s="32" t="s">
        <v>1275</v>
      </c>
      <c r="O1131" s="61" t="s">
        <v>53</v>
      </c>
    </row>
    <row r="1132" spans="1:15">
      <c r="A1132" s="211">
        <v>1129</v>
      </c>
      <c r="B1132" s="213" t="s">
        <v>45</v>
      </c>
      <c r="C1132" s="29" t="s">
        <v>46</v>
      </c>
      <c r="D1132" s="32" t="s">
        <v>3463</v>
      </c>
      <c r="E1132" s="32" t="s">
        <v>3464</v>
      </c>
      <c r="F1132" s="32" t="s">
        <v>3468</v>
      </c>
      <c r="G1132" s="41" t="s">
        <v>494</v>
      </c>
      <c r="H1132" s="90">
        <v>5290000</v>
      </c>
      <c r="I1132" s="36" t="s">
        <v>49</v>
      </c>
      <c r="J1132" s="90">
        <v>5290000</v>
      </c>
      <c r="K1132" s="32">
        <v>251210083476014</v>
      </c>
      <c r="L1132" s="232" t="s">
        <v>50</v>
      </c>
      <c r="M1132" s="73" t="s">
        <v>51</v>
      </c>
      <c r="N1132" s="32" t="s">
        <v>3469</v>
      </c>
      <c r="O1132" s="61" t="s">
        <v>53</v>
      </c>
    </row>
    <row r="1133" spans="1:15">
      <c r="A1133" s="211">
        <v>1130</v>
      </c>
      <c r="B1133" s="213" t="s">
        <v>45</v>
      </c>
      <c r="C1133" s="29" t="s">
        <v>46</v>
      </c>
      <c r="D1133" s="32" t="s">
        <v>3470</v>
      </c>
      <c r="E1133" s="32" t="s">
        <v>3471</v>
      </c>
      <c r="F1133" s="32" t="s">
        <v>3472</v>
      </c>
      <c r="G1133" s="41" t="s">
        <v>748</v>
      </c>
      <c r="H1133" s="90">
        <v>13751300</v>
      </c>
      <c r="I1133" s="36" t="s">
        <v>49</v>
      </c>
      <c r="J1133" s="90">
        <v>13751300</v>
      </c>
      <c r="K1133" s="32">
        <v>251210083480834</v>
      </c>
      <c r="L1133" s="232" t="s">
        <v>50</v>
      </c>
      <c r="M1133" s="73" t="s">
        <v>51</v>
      </c>
      <c r="N1133" s="32" t="s">
        <v>3473</v>
      </c>
      <c r="O1133" s="61" t="s">
        <v>53</v>
      </c>
    </row>
    <row r="1134" spans="1:15">
      <c r="A1134" s="211">
        <v>1131</v>
      </c>
      <c r="B1134" s="213" t="s">
        <v>45</v>
      </c>
      <c r="C1134" s="29" t="s">
        <v>46</v>
      </c>
      <c r="D1134" s="32" t="s">
        <v>3470</v>
      </c>
      <c r="E1134" s="32" t="s">
        <v>3471</v>
      </c>
      <c r="F1134" s="32" t="s">
        <v>3474</v>
      </c>
      <c r="G1134" s="41" t="s">
        <v>748</v>
      </c>
      <c r="H1134" s="90">
        <v>1524900</v>
      </c>
      <c r="I1134" s="83" t="s">
        <v>49</v>
      </c>
      <c r="J1134" s="90">
        <v>1524900</v>
      </c>
      <c r="K1134" s="32">
        <v>251210083480852</v>
      </c>
      <c r="L1134" s="232" t="s">
        <v>50</v>
      </c>
      <c r="M1134" s="73" t="s">
        <v>51</v>
      </c>
      <c r="N1134" s="32" t="s">
        <v>3475</v>
      </c>
      <c r="O1134" s="61" t="s">
        <v>53</v>
      </c>
    </row>
    <row r="1135" spans="1:15">
      <c r="A1135" s="211">
        <v>1132</v>
      </c>
      <c r="B1135" s="213" t="s">
        <v>45</v>
      </c>
      <c r="C1135" s="29" t="s">
        <v>46</v>
      </c>
      <c r="D1135" s="32" t="s">
        <v>3476</v>
      </c>
      <c r="E1135" s="32" t="s">
        <v>3477</v>
      </c>
      <c r="F1135" s="32" t="s">
        <v>3478</v>
      </c>
      <c r="G1135" s="41" t="s">
        <v>3479</v>
      </c>
      <c r="H1135" s="90">
        <v>4260000</v>
      </c>
      <c r="I1135" s="36" t="s">
        <v>49</v>
      </c>
      <c r="J1135" s="90">
        <v>4260000</v>
      </c>
      <c r="K1135" s="32">
        <v>251210083527602</v>
      </c>
      <c r="L1135" s="213" t="s">
        <v>327</v>
      </c>
      <c r="M1135" s="73" t="s">
        <v>51</v>
      </c>
      <c r="N1135" s="32" t="s">
        <v>1275</v>
      </c>
      <c r="O1135" s="61" t="s">
        <v>53</v>
      </c>
    </row>
    <row r="1136" spans="1:15">
      <c r="A1136" s="211">
        <v>1133</v>
      </c>
      <c r="B1136" s="213" t="s">
        <v>45</v>
      </c>
      <c r="C1136" s="29" t="s">
        <v>46</v>
      </c>
      <c r="D1136" s="32" t="s">
        <v>3480</v>
      </c>
      <c r="E1136" s="32" t="s">
        <v>3481</v>
      </c>
      <c r="F1136" s="32" t="s">
        <v>3482</v>
      </c>
      <c r="G1136" s="41" t="s">
        <v>3483</v>
      </c>
      <c r="H1136" s="90">
        <v>535500</v>
      </c>
      <c r="I1136" s="83" t="s">
        <v>49</v>
      </c>
      <c r="J1136" s="90">
        <v>535500</v>
      </c>
      <c r="K1136" s="32">
        <v>251210083535693</v>
      </c>
      <c r="L1136" s="29" t="s">
        <v>50</v>
      </c>
      <c r="M1136" s="73" t="s">
        <v>51</v>
      </c>
      <c r="N1136" s="32" t="s">
        <v>326</v>
      </c>
      <c r="O1136" s="61" t="s">
        <v>53</v>
      </c>
    </row>
    <row r="1137" spans="1:15">
      <c r="A1137" s="211">
        <v>1134</v>
      </c>
      <c r="B1137" s="213" t="s">
        <v>45</v>
      </c>
      <c r="C1137" s="29" t="s">
        <v>46</v>
      </c>
      <c r="D1137" s="32" t="s">
        <v>3484</v>
      </c>
      <c r="E1137" s="32" t="s">
        <v>3485</v>
      </c>
      <c r="F1137" s="32" t="s">
        <v>3486</v>
      </c>
      <c r="G1137" s="41" t="s">
        <v>354</v>
      </c>
      <c r="H1137" s="90">
        <v>4435200</v>
      </c>
      <c r="I1137" s="36" t="s">
        <v>49</v>
      </c>
      <c r="J1137" s="90">
        <v>4435200</v>
      </c>
      <c r="K1137" s="32">
        <v>251210083538192</v>
      </c>
      <c r="L1137" s="29" t="s">
        <v>50</v>
      </c>
      <c r="M1137" s="73" t="s">
        <v>51</v>
      </c>
      <c r="N1137" s="32" t="s">
        <v>3487</v>
      </c>
      <c r="O1137" s="61" t="s">
        <v>53</v>
      </c>
    </row>
    <row r="1138" spans="1:15">
      <c r="A1138" s="211">
        <v>1135</v>
      </c>
      <c r="B1138" s="213" t="s">
        <v>45</v>
      </c>
      <c r="C1138" s="29" t="s">
        <v>46</v>
      </c>
      <c r="D1138" s="32" t="s">
        <v>3484</v>
      </c>
      <c r="E1138" s="32" t="s">
        <v>3485</v>
      </c>
      <c r="F1138" s="32" t="s">
        <v>3488</v>
      </c>
      <c r="G1138" s="41" t="s">
        <v>496</v>
      </c>
      <c r="H1138" s="90">
        <v>1500800</v>
      </c>
      <c r="I1138" s="36" t="s">
        <v>49</v>
      </c>
      <c r="J1138" s="90">
        <v>1500800</v>
      </c>
      <c r="K1138" s="32">
        <v>251210083539005</v>
      </c>
      <c r="L1138" s="213" t="s">
        <v>327</v>
      </c>
      <c r="M1138" s="73" t="s">
        <v>51</v>
      </c>
      <c r="N1138" s="32" t="s">
        <v>3489</v>
      </c>
      <c r="O1138" s="61" t="s">
        <v>53</v>
      </c>
    </row>
    <row r="1139" spans="1:15">
      <c r="A1139" s="211">
        <v>1136</v>
      </c>
      <c r="B1139" s="213" t="s">
        <v>45</v>
      </c>
      <c r="C1139" s="29" t="s">
        <v>46</v>
      </c>
      <c r="D1139" s="32" t="s">
        <v>3490</v>
      </c>
      <c r="E1139" s="32" t="s">
        <v>3491</v>
      </c>
      <c r="F1139" s="32" t="s">
        <v>3492</v>
      </c>
      <c r="G1139" s="41" t="s">
        <v>497</v>
      </c>
      <c r="H1139" s="90">
        <v>680000</v>
      </c>
      <c r="I1139" s="36" t="s">
        <v>49</v>
      </c>
      <c r="J1139" s="90">
        <v>680000</v>
      </c>
      <c r="K1139" s="32">
        <v>251210083545457</v>
      </c>
      <c r="L1139" s="213" t="s">
        <v>327</v>
      </c>
      <c r="M1139" s="73" t="s">
        <v>51</v>
      </c>
      <c r="N1139" s="32" t="s">
        <v>3493</v>
      </c>
      <c r="O1139" s="61" t="s">
        <v>53</v>
      </c>
    </row>
    <row r="1140" spans="1:15">
      <c r="A1140" s="211">
        <v>1137</v>
      </c>
      <c r="B1140" s="213" t="s">
        <v>45</v>
      </c>
      <c r="C1140" s="29" t="s">
        <v>46</v>
      </c>
      <c r="D1140" s="32" t="s">
        <v>3494</v>
      </c>
      <c r="E1140" s="32" t="s">
        <v>3495</v>
      </c>
      <c r="F1140" s="32" t="s">
        <v>3496</v>
      </c>
      <c r="G1140" s="41">
        <v>45710</v>
      </c>
      <c r="H1140" s="90">
        <v>3500000</v>
      </c>
      <c r="I1140" s="36" t="s">
        <v>49</v>
      </c>
      <c r="J1140" s="90">
        <v>3500000</v>
      </c>
      <c r="K1140" s="32">
        <v>251210083553745</v>
      </c>
      <c r="L1140" s="29" t="s">
        <v>50</v>
      </c>
      <c r="M1140" s="73" t="s">
        <v>51</v>
      </c>
      <c r="N1140" s="32" t="s">
        <v>426</v>
      </c>
      <c r="O1140" s="61" t="s">
        <v>53</v>
      </c>
    </row>
    <row r="1141" spans="1:15">
      <c r="A1141" s="211">
        <v>1138</v>
      </c>
      <c r="B1141" s="213" t="s">
        <v>45</v>
      </c>
      <c r="C1141" s="29" t="s">
        <v>46</v>
      </c>
      <c r="D1141" s="32" t="s">
        <v>3497</v>
      </c>
      <c r="E1141" s="32" t="s">
        <v>3498</v>
      </c>
      <c r="F1141" s="32" t="s">
        <v>3499</v>
      </c>
      <c r="G1141" s="41">
        <v>45711</v>
      </c>
      <c r="H1141" s="90">
        <v>500000</v>
      </c>
      <c r="I1141" s="36" t="s">
        <v>49</v>
      </c>
      <c r="J1141" s="90">
        <v>500000</v>
      </c>
      <c r="K1141" s="32">
        <v>251210083556396</v>
      </c>
      <c r="L1141" s="29" t="s">
        <v>50</v>
      </c>
      <c r="M1141" s="73" t="s">
        <v>51</v>
      </c>
      <c r="N1141" s="32" t="s">
        <v>317</v>
      </c>
      <c r="O1141" s="61" t="s">
        <v>53</v>
      </c>
    </row>
    <row r="1142" spans="1:15">
      <c r="A1142" s="211">
        <v>1139</v>
      </c>
      <c r="B1142" s="213" t="s">
        <v>45</v>
      </c>
      <c r="C1142" s="29" t="s">
        <v>46</v>
      </c>
      <c r="D1142" s="32" t="s">
        <v>3500</v>
      </c>
      <c r="E1142" s="32" t="s">
        <v>3501</v>
      </c>
      <c r="F1142" s="32" t="s">
        <v>3502</v>
      </c>
      <c r="G1142" s="41">
        <v>45712</v>
      </c>
      <c r="H1142" s="90">
        <v>245000</v>
      </c>
      <c r="I1142" s="36" t="s">
        <v>49</v>
      </c>
      <c r="J1142" s="90">
        <v>245000</v>
      </c>
      <c r="K1142" s="32">
        <v>251210083555023</v>
      </c>
      <c r="L1142" s="29" t="s">
        <v>50</v>
      </c>
      <c r="M1142" s="73" t="s">
        <v>51</v>
      </c>
      <c r="N1142" s="32" t="s">
        <v>2848</v>
      </c>
      <c r="O1142" s="61" t="s">
        <v>53</v>
      </c>
    </row>
    <row r="1143" spans="1:15">
      <c r="A1143" s="211">
        <v>1140</v>
      </c>
      <c r="B1143" s="213" t="s">
        <v>45</v>
      </c>
      <c r="C1143" s="29" t="s">
        <v>46</v>
      </c>
      <c r="D1143" s="32" t="s">
        <v>3500</v>
      </c>
      <c r="E1143" s="32" t="s">
        <v>3501</v>
      </c>
      <c r="F1143" s="32" t="s">
        <v>3503</v>
      </c>
      <c r="G1143" s="41">
        <v>45712</v>
      </c>
      <c r="H1143" s="90">
        <v>245000</v>
      </c>
      <c r="I1143" s="36" t="s">
        <v>49</v>
      </c>
      <c r="J1143" s="90">
        <v>245000</v>
      </c>
      <c r="K1143" s="32">
        <v>251210083555029</v>
      </c>
      <c r="L1143" s="29" t="s">
        <v>50</v>
      </c>
      <c r="M1143" s="73" t="s">
        <v>51</v>
      </c>
      <c r="N1143" s="32" t="s">
        <v>2848</v>
      </c>
      <c r="O1143" s="61" t="s">
        <v>53</v>
      </c>
    </row>
    <row r="1144" spans="1:15">
      <c r="A1144" s="211">
        <v>1141</v>
      </c>
      <c r="B1144" s="213" t="s">
        <v>45</v>
      </c>
      <c r="C1144" s="29" t="s">
        <v>46</v>
      </c>
      <c r="D1144" s="32" t="s">
        <v>3500</v>
      </c>
      <c r="E1144" s="32" t="s">
        <v>3501</v>
      </c>
      <c r="F1144" s="32" t="s">
        <v>3504</v>
      </c>
      <c r="G1144" s="41">
        <v>45712</v>
      </c>
      <c r="H1144" s="90">
        <v>735000</v>
      </c>
      <c r="I1144" s="36" t="s">
        <v>49</v>
      </c>
      <c r="J1144" s="90">
        <v>735000</v>
      </c>
      <c r="K1144" s="32">
        <v>251210083555036</v>
      </c>
      <c r="L1144" s="29" t="s">
        <v>50</v>
      </c>
      <c r="M1144" s="73" t="s">
        <v>51</v>
      </c>
      <c r="N1144" s="32" t="s">
        <v>525</v>
      </c>
      <c r="O1144" s="61" t="s">
        <v>53</v>
      </c>
    </row>
    <row r="1145" spans="1:15">
      <c r="A1145" s="211">
        <v>1142</v>
      </c>
      <c r="B1145" s="213" t="s">
        <v>45</v>
      </c>
      <c r="C1145" s="29" t="s">
        <v>46</v>
      </c>
      <c r="D1145" s="32" t="s">
        <v>3500</v>
      </c>
      <c r="E1145" s="32" t="s">
        <v>3501</v>
      </c>
      <c r="F1145" s="32" t="s">
        <v>3505</v>
      </c>
      <c r="G1145" s="41">
        <v>45712</v>
      </c>
      <c r="H1145" s="90">
        <v>490000</v>
      </c>
      <c r="I1145" s="36" t="s">
        <v>49</v>
      </c>
      <c r="J1145" s="90">
        <v>490000</v>
      </c>
      <c r="K1145" s="32">
        <v>251210083555064</v>
      </c>
      <c r="L1145" s="29" t="s">
        <v>50</v>
      </c>
      <c r="M1145" s="73" t="s">
        <v>51</v>
      </c>
      <c r="N1145" s="32" t="s">
        <v>3506</v>
      </c>
      <c r="O1145" s="61" t="s">
        <v>53</v>
      </c>
    </row>
    <row r="1146" spans="1:15">
      <c r="A1146" s="211">
        <v>1143</v>
      </c>
      <c r="B1146" s="213" t="s">
        <v>45</v>
      </c>
      <c r="C1146" s="29" t="s">
        <v>46</v>
      </c>
      <c r="D1146" s="32" t="s">
        <v>3500</v>
      </c>
      <c r="E1146" s="32" t="s">
        <v>3501</v>
      </c>
      <c r="F1146" s="32" t="s">
        <v>3507</v>
      </c>
      <c r="G1146" s="41">
        <v>45712</v>
      </c>
      <c r="H1146" s="90">
        <v>1050000</v>
      </c>
      <c r="I1146" s="36" t="s">
        <v>49</v>
      </c>
      <c r="J1146" s="90">
        <v>1050000</v>
      </c>
      <c r="K1146" s="32">
        <v>251210083555032</v>
      </c>
      <c r="L1146" s="29" t="s">
        <v>50</v>
      </c>
      <c r="M1146" s="73" t="s">
        <v>51</v>
      </c>
      <c r="N1146" s="32" t="s">
        <v>3508</v>
      </c>
      <c r="O1146" s="61" t="s">
        <v>53</v>
      </c>
    </row>
    <row r="1147" spans="1:15">
      <c r="A1147" s="211">
        <v>1144</v>
      </c>
      <c r="B1147" s="213" t="s">
        <v>45</v>
      </c>
      <c r="C1147" s="29" t="s">
        <v>46</v>
      </c>
      <c r="D1147" s="32" t="s">
        <v>3509</v>
      </c>
      <c r="E1147" s="32" t="s">
        <v>3510</v>
      </c>
      <c r="F1147" s="32" t="s">
        <v>3511</v>
      </c>
      <c r="G1147" s="41" t="s">
        <v>738</v>
      </c>
      <c r="H1147" s="90">
        <v>356000</v>
      </c>
      <c r="I1147" s="36" t="s">
        <v>49</v>
      </c>
      <c r="J1147" s="90">
        <v>356000</v>
      </c>
      <c r="K1147" s="32" t="s">
        <v>3512</v>
      </c>
      <c r="L1147" s="213" t="s">
        <v>327</v>
      </c>
      <c r="M1147" s="73" t="s">
        <v>51</v>
      </c>
      <c r="N1147" s="32" t="s">
        <v>1135</v>
      </c>
      <c r="O1147" s="61" t="s">
        <v>53</v>
      </c>
    </row>
    <row r="1148" spans="1:15">
      <c r="A1148" s="211">
        <v>1145</v>
      </c>
      <c r="B1148" s="213" t="s">
        <v>45</v>
      </c>
      <c r="C1148" s="29" t="s">
        <v>46</v>
      </c>
      <c r="D1148" s="32" t="s">
        <v>3513</v>
      </c>
      <c r="E1148" s="32" t="s">
        <v>3514</v>
      </c>
      <c r="F1148" s="32" t="s">
        <v>3515</v>
      </c>
      <c r="G1148" s="41" t="s">
        <v>738</v>
      </c>
      <c r="H1148" s="90">
        <v>750000</v>
      </c>
      <c r="I1148" s="83" t="s">
        <v>49</v>
      </c>
      <c r="J1148" s="90">
        <v>750000</v>
      </c>
      <c r="K1148" s="32" t="s">
        <v>3516</v>
      </c>
      <c r="L1148" s="29" t="s">
        <v>50</v>
      </c>
      <c r="M1148" s="73" t="s">
        <v>51</v>
      </c>
      <c r="N1148" s="32" t="s">
        <v>3517</v>
      </c>
      <c r="O1148" s="61" t="s">
        <v>53</v>
      </c>
    </row>
    <row r="1149" spans="1:15">
      <c r="A1149" s="211">
        <v>1146</v>
      </c>
      <c r="B1149" s="213" t="s">
        <v>45</v>
      </c>
      <c r="C1149" s="29" t="s">
        <v>46</v>
      </c>
      <c r="D1149" s="32" t="s">
        <v>3509</v>
      </c>
      <c r="E1149" s="32" t="s">
        <v>3510</v>
      </c>
      <c r="F1149" s="32" t="s">
        <v>3518</v>
      </c>
      <c r="G1149" s="41" t="s">
        <v>738</v>
      </c>
      <c r="H1149" s="90">
        <v>120000</v>
      </c>
      <c r="I1149" s="36" t="s">
        <v>49</v>
      </c>
      <c r="J1149" s="90">
        <v>120000</v>
      </c>
      <c r="K1149" s="32" t="s">
        <v>3519</v>
      </c>
      <c r="L1149" s="29" t="s">
        <v>50</v>
      </c>
      <c r="M1149" s="73" t="s">
        <v>51</v>
      </c>
      <c r="N1149" s="32" t="s">
        <v>1190</v>
      </c>
      <c r="O1149" s="61" t="s">
        <v>53</v>
      </c>
    </row>
    <row r="1150" spans="1:15">
      <c r="A1150" s="211">
        <v>1147</v>
      </c>
      <c r="B1150" s="213" t="s">
        <v>45</v>
      </c>
      <c r="C1150" s="29" t="s">
        <v>46</v>
      </c>
      <c r="D1150" s="32" t="s">
        <v>3509</v>
      </c>
      <c r="E1150" s="32" t="s">
        <v>3510</v>
      </c>
      <c r="F1150" s="32" t="s">
        <v>3520</v>
      </c>
      <c r="G1150" s="41" t="s">
        <v>738</v>
      </c>
      <c r="H1150" s="90">
        <v>120000</v>
      </c>
      <c r="I1150" s="36" t="s">
        <v>49</v>
      </c>
      <c r="J1150" s="90">
        <v>120000</v>
      </c>
      <c r="K1150" s="32" t="s">
        <v>3521</v>
      </c>
      <c r="L1150" s="29" t="s">
        <v>50</v>
      </c>
      <c r="M1150" s="73" t="s">
        <v>51</v>
      </c>
      <c r="N1150" s="32" t="s">
        <v>1190</v>
      </c>
      <c r="O1150" s="61" t="s">
        <v>53</v>
      </c>
    </row>
    <row r="1151" spans="1:15">
      <c r="A1151" s="211">
        <v>1148</v>
      </c>
      <c r="B1151" s="213" t="s">
        <v>45</v>
      </c>
      <c r="C1151" s="29" t="s">
        <v>46</v>
      </c>
      <c r="D1151" s="32" t="s">
        <v>3513</v>
      </c>
      <c r="E1151" s="32" t="s">
        <v>3514</v>
      </c>
      <c r="F1151" s="32" t="s">
        <v>3522</v>
      </c>
      <c r="G1151" s="41" t="s">
        <v>738</v>
      </c>
      <c r="H1151" s="90">
        <v>480000</v>
      </c>
      <c r="I1151" s="36" t="s">
        <v>49</v>
      </c>
      <c r="J1151" s="90">
        <v>480000</v>
      </c>
      <c r="K1151" s="32" t="s">
        <v>3523</v>
      </c>
      <c r="L1151" s="29" t="s">
        <v>50</v>
      </c>
      <c r="M1151" s="73" t="s">
        <v>51</v>
      </c>
      <c r="N1151" s="32" t="s">
        <v>525</v>
      </c>
      <c r="O1151" s="61" t="s">
        <v>53</v>
      </c>
    </row>
    <row r="1152" spans="1:15">
      <c r="A1152" s="211">
        <v>1149</v>
      </c>
      <c r="B1152" s="213" t="s">
        <v>45</v>
      </c>
      <c r="C1152" s="29" t="s">
        <v>46</v>
      </c>
      <c r="D1152" s="32" t="s">
        <v>3509</v>
      </c>
      <c r="E1152" s="32" t="s">
        <v>3510</v>
      </c>
      <c r="F1152" s="32" t="s">
        <v>3524</v>
      </c>
      <c r="G1152" s="41" t="s">
        <v>738</v>
      </c>
      <c r="H1152" s="90">
        <v>240000</v>
      </c>
      <c r="I1152" s="36" t="s">
        <v>49</v>
      </c>
      <c r="J1152" s="90">
        <v>240000</v>
      </c>
      <c r="K1152" s="32" t="s">
        <v>3525</v>
      </c>
      <c r="L1152" s="29" t="s">
        <v>50</v>
      </c>
      <c r="M1152" s="73" t="s">
        <v>51</v>
      </c>
      <c r="N1152" s="32" t="s">
        <v>3506</v>
      </c>
      <c r="O1152" s="61" t="s">
        <v>53</v>
      </c>
    </row>
    <row r="1153" spans="1:15">
      <c r="A1153" s="211">
        <v>1150</v>
      </c>
      <c r="B1153" s="213" t="s">
        <v>45</v>
      </c>
      <c r="C1153" s="29" t="s">
        <v>46</v>
      </c>
      <c r="D1153" s="32" t="s">
        <v>3526</v>
      </c>
      <c r="E1153" s="32" t="s">
        <v>3527</v>
      </c>
      <c r="F1153" s="32" t="s">
        <v>3528</v>
      </c>
      <c r="G1153" s="41" t="s">
        <v>738</v>
      </c>
      <c r="H1153" s="90">
        <v>67000</v>
      </c>
      <c r="I1153" s="36" t="s">
        <v>49</v>
      </c>
      <c r="J1153" s="90">
        <v>67000</v>
      </c>
      <c r="K1153" s="32" t="s">
        <v>3529</v>
      </c>
      <c r="L1153" s="213" t="s">
        <v>327</v>
      </c>
      <c r="M1153" s="73" t="s">
        <v>51</v>
      </c>
      <c r="N1153" s="32" t="s">
        <v>1134</v>
      </c>
      <c r="O1153" s="61" t="s">
        <v>53</v>
      </c>
    </row>
    <row r="1154" spans="1:15">
      <c r="A1154" s="211">
        <v>1151</v>
      </c>
      <c r="B1154" s="213" t="s">
        <v>45</v>
      </c>
      <c r="C1154" s="29" t="s">
        <v>46</v>
      </c>
      <c r="D1154" s="32" t="s">
        <v>3530</v>
      </c>
      <c r="E1154" s="32" t="s">
        <v>3531</v>
      </c>
      <c r="F1154" s="32" t="s">
        <v>3532</v>
      </c>
      <c r="G1154" s="41" t="s">
        <v>361</v>
      </c>
      <c r="H1154" s="90">
        <v>994000</v>
      </c>
      <c r="I1154" s="36" t="s">
        <v>49</v>
      </c>
      <c r="J1154" s="90">
        <v>994000</v>
      </c>
      <c r="K1154" s="32" t="s">
        <v>3533</v>
      </c>
      <c r="L1154" s="29" t="s">
        <v>50</v>
      </c>
      <c r="M1154" s="73" t="s">
        <v>51</v>
      </c>
      <c r="N1154" s="32" t="s">
        <v>1190</v>
      </c>
      <c r="O1154" s="61" t="s">
        <v>53</v>
      </c>
    </row>
    <row r="1155" spans="1:15">
      <c r="A1155" s="211">
        <v>1152</v>
      </c>
      <c r="B1155" s="213" t="s">
        <v>45</v>
      </c>
      <c r="C1155" s="29" t="s">
        <v>46</v>
      </c>
      <c r="D1155" s="32" t="s">
        <v>3530</v>
      </c>
      <c r="E1155" s="32" t="s">
        <v>3531</v>
      </c>
      <c r="F1155" s="32" t="s">
        <v>3534</v>
      </c>
      <c r="G1155" s="41" t="s">
        <v>361</v>
      </c>
      <c r="H1155" s="90">
        <v>620000</v>
      </c>
      <c r="I1155" s="36" t="s">
        <v>49</v>
      </c>
      <c r="J1155" s="90">
        <v>620000</v>
      </c>
      <c r="K1155" s="32" t="s">
        <v>3535</v>
      </c>
      <c r="L1155" s="29" t="s">
        <v>50</v>
      </c>
      <c r="M1155" s="73" t="s">
        <v>51</v>
      </c>
      <c r="N1155" s="32" t="s">
        <v>2864</v>
      </c>
      <c r="O1155" s="61" t="s">
        <v>53</v>
      </c>
    </row>
    <row r="1156" spans="1:15">
      <c r="A1156" s="211">
        <v>1153</v>
      </c>
      <c r="B1156" s="213" t="s">
        <v>45</v>
      </c>
      <c r="C1156" s="29" t="s">
        <v>46</v>
      </c>
      <c r="D1156" s="32" t="s">
        <v>3509</v>
      </c>
      <c r="E1156" s="32" t="s">
        <v>3510</v>
      </c>
      <c r="F1156" s="32" t="s">
        <v>3536</v>
      </c>
      <c r="G1156" s="41" t="s">
        <v>1088</v>
      </c>
      <c r="H1156" s="90">
        <v>178000</v>
      </c>
      <c r="I1156" s="36" t="s">
        <v>49</v>
      </c>
      <c r="J1156" s="90">
        <v>178000</v>
      </c>
      <c r="K1156" s="32" t="s">
        <v>3537</v>
      </c>
      <c r="L1156" s="213" t="s">
        <v>327</v>
      </c>
      <c r="M1156" s="73" t="s">
        <v>51</v>
      </c>
      <c r="N1156" s="32" t="s">
        <v>1135</v>
      </c>
      <c r="O1156" s="61" t="s">
        <v>53</v>
      </c>
    </row>
    <row r="1157" spans="1:15">
      <c r="A1157" s="211">
        <v>1154</v>
      </c>
      <c r="B1157" s="213" t="s">
        <v>45</v>
      </c>
      <c r="C1157" s="29" t="s">
        <v>46</v>
      </c>
      <c r="D1157" s="32" t="s">
        <v>3538</v>
      </c>
      <c r="E1157" s="32" t="s">
        <v>3539</v>
      </c>
      <c r="F1157" s="32" t="s">
        <v>3540</v>
      </c>
      <c r="G1157" s="41" t="s">
        <v>736</v>
      </c>
      <c r="H1157" s="90">
        <v>16200000</v>
      </c>
      <c r="I1157" s="36" t="s">
        <v>49</v>
      </c>
      <c r="J1157" s="90">
        <v>16200000</v>
      </c>
      <c r="K1157" s="32" t="s">
        <v>3541</v>
      </c>
      <c r="L1157" s="29" t="s">
        <v>50</v>
      </c>
      <c r="M1157" s="73" t="s">
        <v>51</v>
      </c>
      <c r="N1157" s="32" t="s">
        <v>3542</v>
      </c>
      <c r="O1157" s="61" t="s">
        <v>53</v>
      </c>
    </row>
    <row r="1158" spans="1:15">
      <c r="A1158" s="211">
        <v>1155</v>
      </c>
      <c r="B1158" s="213" t="s">
        <v>45</v>
      </c>
      <c r="C1158" s="29" t="s">
        <v>46</v>
      </c>
      <c r="D1158" s="32" t="s">
        <v>3538</v>
      </c>
      <c r="E1158" s="32" t="s">
        <v>3539</v>
      </c>
      <c r="F1158" s="32" t="s">
        <v>3543</v>
      </c>
      <c r="G1158" s="41" t="s">
        <v>736</v>
      </c>
      <c r="H1158" s="90">
        <v>28350000</v>
      </c>
      <c r="I1158" s="36" t="s">
        <v>49</v>
      </c>
      <c r="J1158" s="90">
        <v>28350000</v>
      </c>
      <c r="K1158" s="32" t="s">
        <v>3544</v>
      </c>
      <c r="L1158" s="29" t="s">
        <v>50</v>
      </c>
      <c r="M1158" s="73" t="s">
        <v>51</v>
      </c>
      <c r="N1158" s="32" t="s">
        <v>3542</v>
      </c>
      <c r="O1158" s="61" t="s">
        <v>53</v>
      </c>
    </row>
    <row r="1159" spans="1:15">
      <c r="A1159" s="211">
        <v>1156</v>
      </c>
      <c r="B1159" s="213" t="s">
        <v>45</v>
      </c>
      <c r="C1159" s="29" t="s">
        <v>46</v>
      </c>
      <c r="D1159" s="32" t="s">
        <v>3463</v>
      </c>
      <c r="E1159" s="32" t="s">
        <v>3464</v>
      </c>
      <c r="F1159" s="32" t="s">
        <v>3545</v>
      </c>
      <c r="G1159" s="41" t="s">
        <v>367</v>
      </c>
      <c r="H1159" s="90">
        <v>4540000</v>
      </c>
      <c r="I1159" s="36" t="s">
        <v>49</v>
      </c>
      <c r="J1159" s="90">
        <v>4540000</v>
      </c>
      <c r="K1159" s="32" t="s">
        <v>3546</v>
      </c>
      <c r="L1159" s="29" t="s">
        <v>50</v>
      </c>
      <c r="M1159" s="73" t="s">
        <v>51</v>
      </c>
      <c r="N1159" s="32" t="s">
        <v>1275</v>
      </c>
      <c r="O1159" s="61" t="s">
        <v>53</v>
      </c>
    </row>
    <row r="1160" spans="1:15">
      <c r="A1160" s="211">
        <v>1157</v>
      </c>
      <c r="B1160" s="213" t="s">
        <v>45</v>
      </c>
      <c r="C1160" s="29" t="s">
        <v>46</v>
      </c>
      <c r="D1160" s="32" t="s">
        <v>77</v>
      </c>
      <c r="E1160" s="32" t="s">
        <v>149</v>
      </c>
      <c r="F1160" s="32" t="s">
        <v>3547</v>
      </c>
      <c r="G1160" s="41" t="s">
        <v>734</v>
      </c>
      <c r="H1160" s="90">
        <v>27000000</v>
      </c>
      <c r="I1160" s="36" t="s">
        <v>49</v>
      </c>
      <c r="J1160" s="90">
        <v>27000000</v>
      </c>
      <c r="K1160" s="32" t="s">
        <v>3548</v>
      </c>
      <c r="L1160" s="213" t="s">
        <v>327</v>
      </c>
      <c r="M1160" s="73" t="s">
        <v>51</v>
      </c>
      <c r="N1160" s="32" t="s">
        <v>3549</v>
      </c>
      <c r="O1160" s="61" t="s">
        <v>53</v>
      </c>
    </row>
    <row r="1161" spans="1:15">
      <c r="A1161" s="211">
        <v>1158</v>
      </c>
      <c r="B1161" s="213" t="s">
        <v>45</v>
      </c>
      <c r="C1161" s="29" t="s">
        <v>46</v>
      </c>
      <c r="D1161" s="32" t="s">
        <v>3550</v>
      </c>
      <c r="E1161" s="32" t="s">
        <v>3551</v>
      </c>
      <c r="F1161" s="32" t="s">
        <v>3552</v>
      </c>
      <c r="G1161" s="41" t="s">
        <v>734</v>
      </c>
      <c r="H1161" s="90">
        <v>1679111</v>
      </c>
      <c r="I1161" s="36" t="s">
        <v>49</v>
      </c>
      <c r="J1161" s="90">
        <v>1679111</v>
      </c>
      <c r="K1161" s="32" t="s">
        <v>3553</v>
      </c>
      <c r="L1161" s="213" t="s">
        <v>327</v>
      </c>
      <c r="M1161" s="73" t="s">
        <v>51</v>
      </c>
      <c r="N1161" s="32" t="s">
        <v>3554</v>
      </c>
      <c r="O1161" s="61" t="s">
        <v>53</v>
      </c>
    </row>
    <row r="1162" spans="1:15">
      <c r="A1162" s="211">
        <v>1159</v>
      </c>
      <c r="B1162" s="213" t="s">
        <v>45</v>
      </c>
      <c r="C1162" s="29" t="s">
        <v>46</v>
      </c>
      <c r="D1162" s="32" t="s">
        <v>1839</v>
      </c>
      <c r="E1162" s="32" t="s">
        <v>1840</v>
      </c>
      <c r="F1162" s="32" t="s">
        <v>3555</v>
      </c>
      <c r="G1162" s="41" t="s">
        <v>734</v>
      </c>
      <c r="H1162" s="90">
        <v>1261000</v>
      </c>
      <c r="I1162" s="36" t="s">
        <v>49</v>
      </c>
      <c r="J1162" s="90">
        <v>1261000</v>
      </c>
      <c r="K1162" s="32" t="s">
        <v>3556</v>
      </c>
      <c r="L1162" s="213" t="s">
        <v>327</v>
      </c>
      <c r="M1162" s="73" t="s">
        <v>51</v>
      </c>
      <c r="N1162" s="32" t="s">
        <v>3554</v>
      </c>
      <c r="O1162" s="61" t="s">
        <v>53</v>
      </c>
    </row>
    <row r="1163" spans="1:15">
      <c r="A1163" s="211">
        <v>1160</v>
      </c>
      <c r="B1163" s="213" t="s">
        <v>45</v>
      </c>
      <c r="C1163" s="29" t="s">
        <v>46</v>
      </c>
      <c r="D1163" s="32" t="s">
        <v>3490</v>
      </c>
      <c r="E1163" s="32" t="s">
        <v>3491</v>
      </c>
      <c r="F1163" s="32" t="s">
        <v>3557</v>
      </c>
      <c r="G1163" s="41" t="s">
        <v>734</v>
      </c>
      <c r="H1163" s="90">
        <v>680000</v>
      </c>
      <c r="I1163" s="36" t="s">
        <v>49</v>
      </c>
      <c r="J1163" s="90">
        <v>680000</v>
      </c>
      <c r="K1163" s="32" t="s">
        <v>3558</v>
      </c>
      <c r="L1163" s="213" t="s">
        <v>327</v>
      </c>
      <c r="M1163" s="73" t="s">
        <v>51</v>
      </c>
      <c r="N1163" s="32" t="s">
        <v>3493</v>
      </c>
      <c r="O1163" s="61" t="s">
        <v>53</v>
      </c>
    </row>
    <row r="1164" spans="1:15">
      <c r="A1164" s="211">
        <v>1161</v>
      </c>
      <c r="B1164" s="213" t="s">
        <v>45</v>
      </c>
      <c r="C1164" s="29" t="s">
        <v>46</v>
      </c>
      <c r="D1164" s="32" t="s">
        <v>3559</v>
      </c>
      <c r="E1164" s="32" t="s">
        <v>3560</v>
      </c>
      <c r="F1164" s="32" t="s">
        <v>3561</v>
      </c>
      <c r="G1164" s="41" t="s">
        <v>369</v>
      </c>
      <c r="H1164" s="90">
        <v>19370000</v>
      </c>
      <c r="I1164" s="36" t="s">
        <v>49</v>
      </c>
      <c r="J1164" s="90">
        <v>19370000</v>
      </c>
      <c r="K1164" s="32" t="s">
        <v>3562</v>
      </c>
      <c r="L1164" s="29" t="s">
        <v>50</v>
      </c>
      <c r="M1164" s="73" t="s">
        <v>51</v>
      </c>
      <c r="N1164" s="32" t="s">
        <v>3563</v>
      </c>
      <c r="O1164" s="61" t="s">
        <v>53</v>
      </c>
    </row>
    <row r="1165" spans="1:15">
      <c r="A1165" s="211">
        <v>1162</v>
      </c>
      <c r="B1165" s="213" t="s">
        <v>45</v>
      </c>
      <c r="C1165" s="29" t="s">
        <v>46</v>
      </c>
      <c r="D1165" s="32" t="s">
        <v>3463</v>
      </c>
      <c r="E1165" s="32" t="s">
        <v>3464</v>
      </c>
      <c r="F1165" s="32" t="s">
        <v>3564</v>
      </c>
      <c r="G1165" s="41" t="s">
        <v>504</v>
      </c>
      <c r="H1165" s="90">
        <v>420000</v>
      </c>
      <c r="I1165" s="36" t="s">
        <v>49</v>
      </c>
      <c r="J1165" s="90">
        <v>420000</v>
      </c>
      <c r="K1165" s="32" t="s">
        <v>3565</v>
      </c>
      <c r="L1165" s="29" t="s">
        <v>50</v>
      </c>
      <c r="M1165" s="73" t="s">
        <v>51</v>
      </c>
      <c r="N1165" s="32" t="s">
        <v>3466</v>
      </c>
      <c r="O1165" s="61" t="s">
        <v>53</v>
      </c>
    </row>
    <row r="1166" spans="1:15">
      <c r="A1166" s="211">
        <v>1163</v>
      </c>
      <c r="B1166" s="213" t="s">
        <v>45</v>
      </c>
      <c r="C1166" s="29" t="s">
        <v>46</v>
      </c>
      <c r="D1166" s="32" t="s">
        <v>3566</v>
      </c>
      <c r="E1166" s="32" t="s">
        <v>3567</v>
      </c>
      <c r="F1166" s="32">
        <v>46</v>
      </c>
      <c r="G1166" s="41" t="s">
        <v>504</v>
      </c>
      <c r="H1166" s="90">
        <v>4000000</v>
      </c>
      <c r="I1166" s="36" t="s">
        <v>49</v>
      </c>
      <c r="J1166" s="90">
        <v>4000000</v>
      </c>
      <c r="K1166" s="32" t="s">
        <v>3568</v>
      </c>
      <c r="L1166" s="213" t="s">
        <v>609</v>
      </c>
      <c r="M1166" s="73" t="s">
        <v>51</v>
      </c>
      <c r="N1166" s="32" t="s">
        <v>3569</v>
      </c>
      <c r="O1166" s="32" t="s">
        <v>610</v>
      </c>
    </row>
    <row r="1167" spans="1:15">
      <c r="A1167" s="211">
        <v>1164</v>
      </c>
      <c r="B1167" s="213" t="s">
        <v>45</v>
      </c>
      <c r="C1167" s="29" t="s">
        <v>46</v>
      </c>
      <c r="D1167" s="32" t="s">
        <v>3570</v>
      </c>
      <c r="E1167" s="32" t="s">
        <v>3571</v>
      </c>
      <c r="F1167" s="32">
        <v>34</v>
      </c>
      <c r="G1167" s="41" t="s">
        <v>504</v>
      </c>
      <c r="H1167" s="90">
        <v>13600000</v>
      </c>
      <c r="I1167" s="36" t="s">
        <v>49</v>
      </c>
      <c r="J1167" s="90">
        <v>13600000</v>
      </c>
      <c r="K1167" s="32" t="s">
        <v>3572</v>
      </c>
      <c r="L1167" s="213" t="s">
        <v>609</v>
      </c>
      <c r="M1167" s="73" t="s">
        <v>51</v>
      </c>
      <c r="N1167" s="32" t="s">
        <v>3573</v>
      </c>
      <c r="O1167" s="32" t="s">
        <v>610</v>
      </c>
    </row>
    <row r="1168" spans="1:15">
      <c r="A1168" s="211">
        <v>1165</v>
      </c>
      <c r="B1168" s="213" t="s">
        <v>45</v>
      </c>
      <c r="C1168" s="29" t="s">
        <v>46</v>
      </c>
      <c r="D1168" s="32" t="s">
        <v>3574</v>
      </c>
      <c r="E1168" s="32" t="s">
        <v>3575</v>
      </c>
      <c r="F1168" s="32">
        <v>43</v>
      </c>
      <c r="G1168" s="41" t="s">
        <v>504</v>
      </c>
      <c r="H1168" s="90">
        <v>6500000</v>
      </c>
      <c r="I1168" s="36" t="s">
        <v>49</v>
      </c>
      <c r="J1168" s="90">
        <v>6500000</v>
      </c>
      <c r="K1168" s="32" t="s">
        <v>3576</v>
      </c>
      <c r="L1168" s="213" t="s">
        <v>609</v>
      </c>
      <c r="M1168" s="73" t="s">
        <v>51</v>
      </c>
      <c r="N1168" s="32" t="s">
        <v>3577</v>
      </c>
      <c r="O1168" s="32" t="s">
        <v>610</v>
      </c>
    </row>
    <row r="1169" spans="1:15">
      <c r="A1169" s="211">
        <v>1166</v>
      </c>
      <c r="B1169" s="213" t="s">
        <v>45</v>
      </c>
      <c r="C1169" s="29" t="s">
        <v>46</v>
      </c>
      <c r="D1169" s="32" t="s">
        <v>3578</v>
      </c>
      <c r="E1169" s="32" t="s">
        <v>3579</v>
      </c>
      <c r="F1169" s="32" t="s">
        <v>3580</v>
      </c>
      <c r="G1169" s="41" t="s">
        <v>734</v>
      </c>
      <c r="H1169" s="90">
        <v>40000000</v>
      </c>
      <c r="I1169" s="36" t="s">
        <v>49</v>
      </c>
      <c r="J1169" s="90">
        <v>40000000</v>
      </c>
      <c r="K1169" s="32" t="s">
        <v>3581</v>
      </c>
      <c r="L1169" s="213" t="s">
        <v>609</v>
      </c>
      <c r="M1169" s="73" t="s">
        <v>51</v>
      </c>
      <c r="N1169" s="32" t="s">
        <v>1461</v>
      </c>
      <c r="O1169" s="32" t="s">
        <v>610</v>
      </c>
    </row>
    <row r="1170" spans="1:15">
      <c r="A1170" s="211">
        <v>1167</v>
      </c>
      <c r="B1170" s="213" t="s">
        <v>45</v>
      </c>
      <c r="C1170" s="29" t="s">
        <v>46</v>
      </c>
      <c r="D1170" s="32" t="s">
        <v>3582</v>
      </c>
      <c r="E1170" s="32" t="s">
        <v>639</v>
      </c>
      <c r="F1170" s="32">
        <v>4</v>
      </c>
      <c r="G1170" s="41" t="s">
        <v>315</v>
      </c>
      <c r="H1170" s="90">
        <v>15000000</v>
      </c>
      <c r="I1170" s="36" t="s">
        <v>49</v>
      </c>
      <c r="J1170" s="90">
        <v>15000000</v>
      </c>
      <c r="K1170" s="32" t="s">
        <v>3583</v>
      </c>
      <c r="L1170" s="213" t="s">
        <v>609</v>
      </c>
      <c r="M1170" s="73" t="s">
        <v>51</v>
      </c>
      <c r="N1170" s="32" t="s">
        <v>759</v>
      </c>
      <c r="O1170" s="32" t="s">
        <v>610</v>
      </c>
    </row>
    <row r="1171" spans="1:15">
      <c r="A1171" s="211">
        <v>1168</v>
      </c>
      <c r="B1171" s="213" t="s">
        <v>45</v>
      </c>
      <c r="C1171" s="29" t="s">
        <v>46</v>
      </c>
      <c r="D1171" s="32" t="s">
        <v>3584</v>
      </c>
      <c r="E1171" s="32" t="s">
        <v>3585</v>
      </c>
      <c r="F1171" s="32" t="s">
        <v>3586</v>
      </c>
      <c r="G1171" s="41" t="s">
        <v>1088</v>
      </c>
      <c r="H1171" s="90">
        <v>120000</v>
      </c>
      <c r="I1171" s="36" t="s">
        <v>49</v>
      </c>
      <c r="J1171" s="90">
        <v>120000</v>
      </c>
      <c r="K1171" s="32" t="s">
        <v>3587</v>
      </c>
      <c r="L1171" s="213" t="s">
        <v>609</v>
      </c>
      <c r="M1171" s="73" t="s">
        <v>51</v>
      </c>
      <c r="N1171" s="32" t="s">
        <v>771</v>
      </c>
      <c r="O1171" s="32" t="s">
        <v>610</v>
      </c>
    </row>
    <row r="1172" spans="1:15">
      <c r="A1172" s="211">
        <v>1169</v>
      </c>
      <c r="B1172" s="213" t="s">
        <v>45</v>
      </c>
      <c r="C1172" s="29" t="s">
        <v>46</v>
      </c>
      <c r="D1172" s="32" t="s">
        <v>3588</v>
      </c>
      <c r="E1172" s="32" t="s">
        <v>3589</v>
      </c>
      <c r="F1172" s="32" t="s">
        <v>3590</v>
      </c>
      <c r="G1172" s="41" t="s">
        <v>742</v>
      </c>
      <c r="H1172" s="90">
        <v>2250000</v>
      </c>
      <c r="I1172" s="36" t="s">
        <v>49</v>
      </c>
      <c r="J1172" s="90">
        <v>2250000</v>
      </c>
      <c r="K1172" s="32" t="s">
        <v>3591</v>
      </c>
      <c r="L1172" s="213" t="s">
        <v>609</v>
      </c>
      <c r="M1172" s="73" t="s">
        <v>51</v>
      </c>
      <c r="N1172" s="32" t="s">
        <v>3592</v>
      </c>
      <c r="O1172" s="32" t="s">
        <v>610</v>
      </c>
    </row>
    <row r="1173" spans="1:15">
      <c r="A1173" s="211">
        <v>1170</v>
      </c>
      <c r="B1173" s="213" t="s">
        <v>45</v>
      </c>
      <c r="C1173" s="29" t="s">
        <v>46</v>
      </c>
      <c r="D1173" s="32" t="s">
        <v>1396</v>
      </c>
      <c r="E1173" s="32" t="s">
        <v>1397</v>
      </c>
      <c r="F1173" s="32" t="s">
        <v>3593</v>
      </c>
      <c r="G1173" s="41" t="s">
        <v>742</v>
      </c>
      <c r="H1173" s="90">
        <v>96932000</v>
      </c>
      <c r="I1173" s="36" t="s">
        <v>49</v>
      </c>
      <c r="J1173" s="90">
        <v>96932000</v>
      </c>
      <c r="K1173" s="32" t="s">
        <v>3594</v>
      </c>
      <c r="L1173" s="213" t="s">
        <v>609</v>
      </c>
      <c r="M1173" s="73" t="s">
        <v>51</v>
      </c>
      <c r="N1173" s="32" t="s">
        <v>1325</v>
      </c>
      <c r="O1173" s="32" t="s">
        <v>610</v>
      </c>
    </row>
    <row r="1174" spans="1:15">
      <c r="A1174" s="211">
        <v>1171</v>
      </c>
      <c r="B1174" s="213" t="s">
        <v>45</v>
      </c>
      <c r="C1174" s="29" t="s">
        <v>46</v>
      </c>
      <c r="D1174" s="32" t="s">
        <v>1009</v>
      </c>
      <c r="E1174" s="32" t="s">
        <v>1022</v>
      </c>
      <c r="F1174" s="32" t="s">
        <v>3595</v>
      </c>
      <c r="G1174" s="41" t="s">
        <v>744</v>
      </c>
      <c r="H1174" s="90">
        <v>95644800</v>
      </c>
      <c r="I1174" s="36" t="s">
        <v>49</v>
      </c>
      <c r="J1174" s="90">
        <v>95644800</v>
      </c>
      <c r="K1174" s="32" t="s">
        <v>3596</v>
      </c>
      <c r="L1174" s="213" t="s">
        <v>1012</v>
      </c>
      <c r="M1174" s="73" t="s">
        <v>51</v>
      </c>
      <c r="N1174" s="32" t="s">
        <v>1271</v>
      </c>
      <c r="O1174" s="61" t="s">
        <v>53</v>
      </c>
    </row>
    <row r="1175" spans="1:15">
      <c r="A1175" s="211">
        <v>1172</v>
      </c>
      <c r="B1175" s="213" t="s">
        <v>45</v>
      </c>
      <c r="C1175" s="29" t="s">
        <v>46</v>
      </c>
      <c r="D1175" s="32" t="s">
        <v>3597</v>
      </c>
      <c r="E1175" s="32" t="s">
        <v>639</v>
      </c>
      <c r="F1175" s="32" t="s">
        <v>676</v>
      </c>
      <c r="G1175" s="41" t="s">
        <v>494</v>
      </c>
      <c r="H1175" s="90">
        <v>30000000</v>
      </c>
      <c r="I1175" s="36" t="s">
        <v>49</v>
      </c>
      <c r="J1175" s="90">
        <v>30000000</v>
      </c>
      <c r="K1175" s="32" t="s">
        <v>3598</v>
      </c>
      <c r="L1175" s="213" t="s">
        <v>609</v>
      </c>
      <c r="M1175" s="73" t="s">
        <v>51</v>
      </c>
      <c r="N1175" s="32" t="s">
        <v>1461</v>
      </c>
      <c r="O1175" s="32" t="s">
        <v>610</v>
      </c>
    </row>
    <row r="1176" spans="1:15">
      <c r="A1176" s="211">
        <v>1173</v>
      </c>
      <c r="B1176" s="213" t="s">
        <v>45</v>
      </c>
      <c r="C1176" s="29" t="s">
        <v>46</v>
      </c>
      <c r="D1176" s="32" t="s">
        <v>3599</v>
      </c>
      <c r="E1176" s="32" t="s">
        <v>3600</v>
      </c>
      <c r="F1176" s="32" t="s">
        <v>3601</v>
      </c>
      <c r="G1176" s="41" t="s">
        <v>494</v>
      </c>
      <c r="H1176" s="90">
        <v>30000000</v>
      </c>
      <c r="I1176" s="36" t="s">
        <v>49</v>
      </c>
      <c r="J1176" s="90">
        <v>30000000</v>
      </c>
      <c r="K1176" s="32" t="s">
        <v>3602</v>
      </c>
      <c r="L1176" s="213" t="s">
        <v>609</v>
      </c>
      <c r="M1176" s="73" t="s">
        <v>51</v>
      </c>
      <c r="N1176" s="32" t="s">
        <v>1461</v>
      </c>
      <c r="O1176" s="32" t="s">
        <v>610</v>
      </c>
    </row>
    <row r="1177" spans="1:15">
      <c r="A1177" s="211">
        <v>1174</v>
      </c>
      <c r="B1177" s="213" t="s">
        <v>45</v>
      </c>
      <c r="C1177" s="29" t="s">
        <v>46</v>
      </c>
      <c r="D1177" s="32" t="s">
        <v>3603</v>
      </c>
      <c r="E1177" s="32" t="s">
        <v>3604</v>
      </c>
      <c r="F1177" s="32" t="s">
        <v>1269</v>
      </c>
      <c r="G1177" s="41" t="s">
        <v>749</v>
      </c>
      <c r="H1177" s="90">
        <v>75360000</v>
      </c>
      <c r="I1177" s="36" t="s">
        <v>49</v>
      </c>
      <c r="J1177" s="90">
        <v>75360000</v>
      </c>
      <c r="K1177" s="32" t="s">
        <v>3605</v>
      </c>
      <c r="L1177" s="213" t="s">
        <v>609</v>
      </c>
      <c r="M1177" s="73" t="s">
        <v>51</v>
      </c>
      <c r="N1177" s="32" t="s">
        <v>759</v>
      </c>
      <c r="O1177" s="32" t="s">
        <v>610</v>
      </c>
    </row>
    <row r="1178" spans="1:15">
      <c r="A1178" s="211">
        <v>1175</v>
      </c>
      <c r="B1178" s="213" t="s">
        <v>45</v>
      </c>
      <c r="C1178" s="29" t="s">
        <v>46</v>
      </c>
      <c r="D1178" s="32" t="s">
        <v>3606</v>
      </c>
      <c r="E1178" s="32" t="s">
        <v>639</v>
      </c>
      <c r="F1178" s="32">
        <v>3</v>
      </c>
      <c r="G1178" s="41" t="s">
        <v>340</v>
      </c>
      <c r="H1178" s="90">
        <v>9600000</v>
      </c>
      <c r="I1178" s="36" t="s">
        <v>49</v>
      </c>
      <c r="J1178" s="90">
        <v>9600000</v>
      </c>
      <c r="K1178" s="32" t="s">
        <v>3607</v>
      </c>
      <c r="L1178" s="213" t="s">
        <v>609</v>
      </c>
      <c r="M1178" s="73" t="s">
        <v>51</v>
      </c>
      <c r="N1178" s="32" t="s">
        <v>759</v>
      </c>
      <c r="O1178" s="32" t="s">
        <v>610</v>
      </c>
    </row>
    <row r="1179" spans="1:15">
      <c r="A1179" s="211">
        <v>1176</v>
      </c>
      <c r="B1179" s="213" t="s">
        <v>45</v>
      </c>
      <c r="C1179" s="29" t="s">
        <v>46</v>
      </c>
      <c r="D1179" s="32" t="s">
        <v>3608</v>
      </c>
      <c r="E1179" s="32" t="s">
        <v>3609</v>
      </c>
      <c r="F1179" s="32" t="s">
        <v>692</v>
      </c>
      <c r="G1179" s="41" t="s">
        <v>3107</v>
      </c>
      <c r="H1179" s="90">
        <v>30000000</v>
      </c>
      <c r="I1179" s="36" t="s">
        <v>49</v>
      </c>
      <c r="J1179" s="90">
        <v>30000000</v>
      </c>
      <c r="K1179" s="32" t="s">
        <v>3610</v>
      </c>
      <c r="L1179" s="213" t="s">
        <v>609</v>
      </c>
      <c r="M1179" s="73" t="s">
        <v>51</v>
      </c>
      <c r="N1179" s="32" t="s">
        <v>1461</v>
      </c>
      <c r="O1179" s="32" t="s">
        <v>610</v>
      </c>
    </row>
    <row r="1180" spans="1:15">
      <c r="A1180" s="211">
        <v>1177</v>
      </c>
      <c r="B1180" s="213" t="s">
        <v>45</v>
      </c>
      <c r="C1180" s="29" t="s">
        <v>46</v>
      </c>
      <c r="D1180" s="32" t="s">
        <v>3611</v>
      </c>
      <c r="E1180" s="32" t="s">
        <v>3612</v>
      </c>
      <c r="F1180" s="32" t="s">
        <v>691</v>
      </c>
      <c r="G1180" s="41" t="s">
        <v>753</v>
      </c>
      <c r="H1180" s="90">
        <v>30000000</v>
      </c>
      <c r="I1180" s="36" t="s">
        <v>49</v>
      </c>
      <c r="J1180" s="90">
        <v>30000000</v>
      </c>
      <c r="K1180" s="32" t="s">
        <v>3613</v>
      </c>
      <c r="L1180" s="213" t="s">
        <v>609</v>
      </c>
      <c r="M1180" s="73" t="s">
        <v>51</v>
      </c>
      <c r="N1180" s="32" t="s">
        <v>1461</v>
      </c>
      <c r="O1180" s="32" t="s">
        <v>610</v>
      </c>
    </row>
    <row r="1181" spans="1:15">
      <c r="A1181" s="211">
        <v>1178</v>
      </c>
      <c r="B1181" s="213" t="s">
        <v>45</v>
      </c>
      <c r="C1181" s="29" t="s">
        <v>46</v>
      </c>
      <c r="D1181" s="32" t="s">
        <v>3614</v>
      </c>
      <c r="E1181" s="32" t="s">
        <v>3615</v>
      </c>
      <c r="F1181" s="32" t="s">
        <v>725</v>
      </c>
      <c r="G1181" s="41" t="s">
        <v>753</v>
      </c>
      <c r="H1181" s="90">
        <v>30000000</v>
      </c>
      <c r="I1181" s="36" t="s">
        <v>49</v>
      </c>
      <c r="J1181" s="90">
        <v>30000000</v>
      </c>
      <c r="K1181" s="32" t="s">
        <v>3616</v>
      </c>
      <c r="L1181" s="213" t="s">
        <v>609</v>
      </c>
      <c r="M1181" s="73" t="s">
        <v>51</v>
      </c>
      <c r="N1181" s="32" t="s">
        <v>1461</v>
      </c>
      <c r="O1181" s="32" t="s">
        <v>610</v>
      </c>
    </row>
    <row r="1182" spans="1:15">
      <c r="A1182" s="211">
        <v>1179</v>
      </c>
      <c r="B1182" s="213" t="s">
        <v>45</v>
      </c>
      <c r="C1182" s="29" t="s">
        <v>46</v>
      </c>
      <c r="D1182" s="32" t="s">
        <v>3617</v>
      </c>
      <c r="E1182" s="32" t="s">
        <v>639</v>
      </c>
      <c r="F1182" s="32" t="s">
        <v>1955</v>
      </c>
      <c r="G1182" s="41" t="s">
        <v>1505</v>
      </c>
      <c r="H1182" s="90">
        <v>15600000</v>
      </c>
      <c r="I1182" s="36" t="s">
        <v>49</v>
      </c>
      <c r="J1182" s="90">
        <v>15600000</v>
      </c>
      <c r="K1182" s="32" t="s">
        <v>3618</v>
      </c>
      <c r="L1182" s="213" t="s">
        <v>609</v>
      </c>
      <c r="M1182" s="73" t="s">
        <v>51</v>
      </c>
      <c r="N1182" s="32" t="s">
        <v>759</v>
      </c>
      <c r="O1182" s="32" t="s">
        <v>610</v>
      </c>
    </row>
    <row r="1183" spans="1:15">
      <c r="A1183" s="211">
        <v>1180</v>
      </c>
      <c r="B1183" s="213" t="s">
        <v>45</v>
      </c>
      <c r="C1183" s="29" t="s">
        <v>46</v>
      </c>
      <c r="D1183" s="32" t="s">
        <v>3619</v>
      </c>
      <c r="E1183" s="32" t="s">
        <v>3620</v>
      </c>
      <c r="F1183" s="32">
        <v>1</v>
      </c>
      <c r="G1183" s="41" t="s">
        <v>1505</v>
      </c>
      <c r="H1183" s="90">
        <v>9600000</v>
      </c>
      <c r="I1183" s="36" t="s">
        <v>49</v>
      </c>
      <c r="J1183" s="90">
        <v>9600000</v>
      </c>
      <c r="K1183" s="32" t="s">
        <v>3621</v>
      </c>
      <c r="L1183" s="213" t="s">
        <v>609</v>
      </c>
      <c r="M1183" s="73" t="s">
        <v>51</v>
      </c>
      <c r="N1183" s="32" t="s">
        <v>759</v>
      </c>
      <c r="O1183" s="32" t="s">
        <v>610</v>
      </c>
    </row>
    <row r="1184" spans="1:15">
      <c r="A1184" s="211">
        <v>1181</v>
      </c>
      <c r="B1184" s="213" t="s">
        <v>45</v>
      </c>
      <c r="C1184" s="29" t="s">
        <v>46</v>
      </c>
      <c r="D1184" s="32" t="s">
        <v>558</v>
      </c>
      <c r="E1184" s="32" t="s">
        <v>620</v>
      </c>
      <c r="F1184" s="32" t="s">
        <v>3622</v>
      </c>
      <c r="G1184" s="41" t="s">
        <v>1505</v>
      </c>
      <c r="H1184" s="90">
        <v>3120000</v>
      </c>
      <c r="I1184" s="36" t="s">
        <v>49</v>
      </c>
      <c r="J1184" s="90">
        <v>3120000</v>
      </c>
      <c r="K1184" s="32" t="s">
        <v>3623</v>
      </c>
      <c r="L1184" s="213" t="s">
        <v>609</v>
      </c>
      <c r="M1184" s="73" t="s">
        <v>51</v>
      </c>
      <c r="N1184" s="32" t="s">
        <v>3624</v>
      </c>
      <c r="O1184" s="32" t="s">
        <v>610</v>
      </c>
    </row>
    <row r="1185" spans="1:15">
      <c r="A1185" s="211">
        <v>1182</v>
      </c>
      <c r="B1185" s="213" t="s">
        <v>45</v>
      </c>
      <c r="C1185" s="29" t="s">
        <v>46</v>
      </c>
      <c r="D1185" s="32" t="s">
        <v>3625</v>
      </c>
      <c r="E1185" s="32" t="s">
        <v>3626</v>
      </c>
      <c r="F1185" s="32">
        <v>2</v>
      </c>
      <c r="G1185" s="41" t="s">
        <v>1505</v>
      </c>
      <c r="H1185" s="90">
        <v>9600000</v>
      </c>
      <c r="I1185" s="36" t="s">
        <v>49</v>
      </c>
      <c r="J1185" s="90">
        <v>9600000</v>
      </c>
      <c r="K1185" s="32" t="s">
        <v>3627</v>
      </c>
      <c r="L1185" s="213" t="s">
        <v>609</v>
      </c>
      <c r="M1185" s="73" t="s">
        <v>51</v>
      </c>
      <c r="N1185" s="32" t="s">
        <v>759</v>
      </c>
      <c r="O1185" s="32" t="s">
        <v>610</v>
      </c>
    </row>
    <row r="1186" spans="1:15">
      <c r="A1186" s="211">
        <v>1183</v>
      </c>
      <c r="B1186" s="213" t="s">
        <v>45</v>
      </c>
      <c r="C1186" s="29" t="s">
        <v>46</v>
      </c>
      <c r="D1186" s="32" t="s">
        <v>3625</v>
      </c>
      <c r="E1186" s="32" t="s">
        <v>3626</v>
      </c>
      <c r="F1186" s="32">
        <v>1</v>
      </c>
      <c r="G1186" s="41" t="s">
        <v>1505</v>
      </c>
      <c r="H1186" s="90">
        <v>9600000</v>
      </c>
      <c r="I1186" s="36" t="s">
        <v>49</v>
      </c>
      <c r="J1186" s="90">
        <v>9600000</v>
      </c>
      <c r="K1186" s="32" t="s">
        <v>3628</v>
      </c>
      <c r="L1186" s="213" t="s">
        <v>609</v>
      </c>
      <c r="M1186" s="73" t="s">
        <v>51</v>
      </c>
      <c r="N1186" s="32" t="s">
        <v>759</v>
      </c>
      <c r="O1186" s="32" t="s">
        <v>610</v>
      </c>
    </row>
    <row r="1187" spans="1:15">
      <c r="A1187" s="211">
        <v>1184</v>
      </c>
      <c r="B1187" s="213" t="s">
        <v>45</v>
      </c>
      <c r="C1187" s="29" t="s">
        <v>46</v>
      </c>
      <c r="D1187" s="32" t="s">
        <v>3629</v>
      </c>
      <c r="E1187" s="32" t="s">
        <v>639</v>
      </c>
      <c r="F1187" s="32" t="s">
        <v>725</v>
      </c>
      <c r="G1187" s="41" t="s">
        <v>1505</v>
      </c>
      <c r="H1187" s="90">
        <v>36000000</v>
      </c>
      <c r="I1187" s="36" t="s">
        <v>49</v>
      </c>
      <c r="J1187" s="90">
        <v>36000000</v>
      </c>
      <c r="K1187" s="32" t="s">
        <v>3630</v>
      </c>
      <c r="L1187" s="213" t="s">
        <v>609</v>
      </c>
      <c r="M1187" s="73" t="s">
        <v>51</v>
      </c>
      <c r="N1187" s="32" t="s">
        <v>759</v>
      </c>
      <c r="O1187" s="32" t="s">
        <v>610</v>
      </c>
    </row>
    <row r="1188" spans="1:15">
      <c r="A1188" s="211">
        <v>1185</v>
      </c>
      <c r="B1188" s="213" t="s">
        <v>45</v>
      </c>
      <c r="C1188" s="29" t="s">
        <v>46</v>
      </c>
      <c r="D1188" s="32" t="s">
        <v>558</v>
      </c>
      <c r="E1188" s="32" t="s">
        <v>620</v>
      </c>
      <c r="F1188" s="32" t="s">
        <v>3631</v>
      </c>
      <c r="G1188" s="41" t="s">
        <v>1505</v>
      </c>
      <c r="H1188" s="90">
        <v>1800000</v>
      </c>
      <c r="I1188" s="36" t="s">
        <v>49</v>
      </c>
      <c r="J1188" s="90">
        <v>1800000</v>
      </c>
      <c r="K1188" s="32" t="s">
        <v>3632</v>
      </c>
      <c r="L1188" s="213" t="s">
        <v>609</v>
      </c>
      <c r="M1188" s="73" t="s">
        <v>51</v>
      </c>
      <c r="N1188" s="32" t="s">
        <v>3633</v>
      </c>
      <c r="O1188" s="32" t="s">
        <v>610</v>
      </c>
    </row>
    <row r="1189" spans="1:15">
      <c r="A1189" s="211">
        <v>1186</v>
      </c>
      <c r="B1189" s="213" t="s">
        <v>45</v>
      </c>
      <c r="C1189" s="29" t="s">
        <v>46</v>
      </c>
      <c r="D1189" s="32" t="s">
        <v>3634</v>
      </c>
      <c r="E1189" s="32" t="s">
        <v>639</v>
      </c>
      <c r="F1189" s="32">
        <v>1</v>
      </c>
      <c r="G1189" s="41" t="s">
        <v>1505</v>
      </c>
      <c r="H1189" s="90">
        <v>9600000</v>
      </c>
      <c r="I1189" s="36" t="s">
        <v>49</v>
      </c>
      <c r="J1189" s="90">
        <v>9600000</v>
      </c>
      <c r="K1189" s="32" t="s">
        <v>3635</v>
      </c>
      <c r="L1189" s="213" t="s">
        <v>609</v>
      </c>
      <c r="M1189" s="73" t="s">
        <v>51</v>
      </c>
      <c r="N1189" s="32" t="s">
        <v>759</v>
      </c>
      <c r="O1189" s="32" t="s">
        <v>610</v>
      </c>
    </row>
    <row r="1190" spans="1:15">
      <c r="A1190" s="211">
        <v>1187</v>
      </c>
      <c r="B1190" s="213" t="s">
        <v>45</v>
      </c>
      <c r="C1190" s="29" t="s">
        <v>46</v>
      </c>
      <c r="D1190" s="32" t="s">
        <v>558</v>
      </c>
      <c r="E1190" s="32" t="s">
        <v>620</v>
      </c>
      <c r="F1190" s="32" t="s">
        <v>3636</v>
      </c>
      <c r="G1190" s="41" t="s">
        <v>1505</v>
      </c>
      <c r="H1190" s="90">
        <v>2214000</v>
      </c>
      <c r="I1190" s="36" t="s">
        <v>49</v>
      </c>
      <c r="J1190" s="90">
        <v>2214000</v>
      </c>
      <c r="K1190" s="32" t="s">
        <v>3637</v>
      </c>
      <c r="L1190" s="213" t="s">
        <v>609</v>
      </c>
      <c r="M1190" s="73" t="s">
        <v>51</v>
      </c>
      <c r="N1190" s="32" t="s">
        <v>3633</v>
      </c>
      <c r="O1190" s="32" t="s">
        <v>610</v>
      </c>
    </row>
    <row r="1191" spans="1:15">
      <c r="A1191" s="211">
        <v>1188</v>
      </c>
      <c r="B1191" s="213" t="s">
        <v>45</v>
      </c>
      <c r="C1191" s="29" t="s">
        <v>46</v>
      </c>
      <c r="D1191" s="32" t="s">
        <v>558</v>
      </c>
      <c r="E1191" s="32" t="s">
        <v>620</v>
      </c>
      <c r="F1191" s="32" t="s">
        <v>3638</v>
      </c>
      <c r="G1191" s="41" t="s">
        <v>1505</v>
      </c>
      <c r="H1191" s="90">
        <v>3240000</v>
      </c>
      <c r="I1191" s="36" t="s">
        <v>49</v>
      </c>
      <c r="J1191" s="90">
        <v>3240000</v>
      </c>
      <c r="K1191" s="32" t="s">
        <v>3639</v>
      </c>
      <c r="L1191" s="213" t="s">
        <v>609</v>
      </c>
      <c r="M1191" s="73" t="s">
        <v>51</v>
      </c>
      <c r="N1191" s="32" t="s">
        <v>3633</v>
      </c>
      <c r="O1191" s="32" t="s">
        <v>610</v>
      </c>
    </row>
    <row r="1192" spans="1:15">
      <c r="A1192" s="211">
        <v>1189</v>
      </c>
      <c r="B1192" s="213" t="s">
        <v>45</v>
      </c>
      <c r="C1192" s="29" t="s">
        <v>46</v>
      </c>
      <c r="D1192" s="32" t="s">
        <v>3640</v>
      </c>
      <c r="E1192" s="32" t="s">
        <v>3641</v>
      </c>
      <c r="F1192" s="32" t="s">
        <v>3642</v>
      </c>
      <c r="G1192" s="41" t="s">
        <v>1505</v>
      </c>
      <c r="H1192" s="90">
        <v>18000000</v>
      </c>
      <c r="I1192" s="36" t="s">
        <v>49</v>
      </c>
      <c r="J1192" s="90">
        <v>18000000</v>
      </c>
      <c r="K1192" s="32" t="s">
        <v>3643</v>
      </c>
      <c r="L1192" s="213" t="s">
        <v>609</v>
      </c>
      <c r="M1192" s="73" t="s">
        <v>51</v>
      </c>
      <c r="N1192" s="32" t="s">
        <v>1271</v>
      </c>
      <c r="O1192" s="32" t="s">
        <v>610</v>
      </c>
    </row>
    <row r="1193" spans="1:15">
      <c r="A1193" s="211">
        <v>1190</v>
      </c>
      <c r="B1193" s="213" t="s">
        <v>45</v>
      </c>
      <c r="C1193" s="29" t="s">
        <v>46</v>
      </c>
      <c r="D1193" s="32" t="s">
        <v>3644</v>
      </c>
      <c r="E1193" s="32" t="s">
        <v>639</v>
      </c>
      <c r="F1193" s="32" t="s">
        <v>3645</v>
      </c>
      <c r="G1193" s="41" t="s">
        <v>1505</v>
      </c>
      <c r="H1193" s="90">
        <v>54000000</v>
      </c>
      <c r="I1193" s="36" t="s">
        <v>49</v>
      </c>
      <c r="J1193" s="90">
        <v>54000000</v>
      </c>
      <c r="K1193" s="32" t="s">
        <v>3646</v>
      </c>
      <c r="L1193" s="213" t="s">
        <v>609</v>
      </c>
      <c r="M1193" s="73" t="s">
        <v>51</v>
      </c>
      <c r="N1193" s="32" t="s">
        <v>759</v>
      </c>
      <c r="O1193" s="32" t="s">
        <v>610</v>
      </c>
    </row>
    <row r="1194" spans="1:15">
      <c r="A1194" s="211">
        <v>1191</v>
      </c>
      <c r="B1194" s="213" t="s">
        <v>45</v>
      </c>
      <c r="C1194" s="29" t="s">
        <v>46</v>
      </c>
      <c r="D1194" s="32" t="s">
        <v>3647</v>
      </c>
      <c r="E1194" s="32" t="s">
        <v>3648</v>
      </c>
      <c r="F1194" s="32" t="s">
        <v>3649</v>
      </c>
      <c r="G1194" s="41" t="s">
        <v>1505</v>
      </c>
      <c r="H1194" s="90">
        <v>7659600</v>
      </c>
      <c r="I1194" s="36" t="s">
        <v>49</v>
      </c>
      <c r="J1194" s="90">
        <v>7659600</v>
      </c>
      <c r="K1194" s="32" t="s">
        <v>3650</v>
      </c>
      <c r="L1194" s="213" t="s">
        <v>1012</v>
      </c>
      <c r="M1194" s="73" t="s">
        <v>51</v>
      </c>
      <c r="N1194" s="32" t="s">
        <v>2303</v>
      </c>
      <c r="O1194" s="61" t="s">
        <v>53</v>
      </c>
    </row>
    <row r="1195" spans="1:15">
      <c r="A1195" s="211">
        <v>1192</v>
      </c>
      <c r="B1195" s="213" t="s">
        <v>45</v>
      </c>
      <c r="C1195" s="29" t="s">
        <v>46</v>
      </c>
      <c r="D1195" s="32" t="s">
        <v>1008</v>
      </c>
      <c r="E1195" s="32" t="s">
        <v>1021</v>
      </c>
      <c r="F1195" s="32" t="s">
        <v>3580</v>
      </c>
      <c r="G1195" s="41" t="s">
        <v>1505</v>
      </c>
      <c r="H1195" s="39">
        <v>176022000</v>
      </c>
      <c r="I1195" s="36" t="s">
        <v>49</v>
      </c>
      <c r="J1195" s="90">
        <v>176022000</v>
      </c>
      <c r="K1195" s="32" t="s">
        <v>3651</v>
      </c>
      <c r="L1195" s="213" t="s">
        <v>1012</v>
      </c>
      <c r="M1195" s="73" t="s">
        <v>51</v>
      </c>
      <c r="N1195" s="32" t="s">
        <v>1065</v>
      </c>
      <c r="O1195" s="61" t="s">
        <v>53</v>
      </c>
    </row>
    <row r="1196" spans="1:15">
      <c r="A1196" s="211">
        <v>1193</v>
      </c>
      <c r="B1196" s="213" t="s">
        <v>45</v>
      </c>
      <c r="C1196" s="29" t="s">
        <v>46</v>
      </c>
      <c r="D1196" s="32" t="s">
        <v>1008</v>
      </c>
      <c r="E1196" s="32" t="s">
        <v>1021</v>
      </c>
      <c r="F1196" s="32" t="s">
        <v>3083</v>
      </c>
      <c r="G1196" s="41" t="s">
        <v>1505</v>
      </c>
      <c r="H1196" s="39">
        <v>176022000</v>
      </c>
      <c r="I1196" s="36" t="s">
        <v>49</v>
      </c>
      <c r="J1196" s="90">
        <v>176022000</v>
      </c>
      <c r="K1196" s="32" t="s">
        <v>3652</v>
      </c>
      <c r="L1196" s="213" t="s">
        <v>1012</v>
      </c>
      <c r="M1196" s="73" t="s">
        <v>51</v>
      </c>
      <c r="N1196" s="32" t="s">
        <v>1065</v>
      </c>
      <c r="O1196" s="61" t="s">
        <v>53</v>
      </c>
    </row>
    <row r="1197" spans="1:15">
      <c r="A1197" s="211">
        <v>1194</v>
      </c>
      <c r="B1197" s="213" t="s">
        <v>45</v>
      </c>
      <c r="C1197" s="29" t="s">
        <v>46</v>
      </c>
      <c r="D1197" s="32" t="s">
        <v>2924</v>
      </c>
      <c r="E1197" s="32" t="s">
        <v>620</v>
      </c>
      <c r="F1197" s="32" t="s">
        <v>3653</v>
      </c>
      <c r="G1197" s="41" t="s">
        <v>1505</v>
      </c>
      <c r="H1197" s="39">
        <v>5040000</v>
      </c>
      <c r="I1197" s="36" t="s">
        <v>49</v>
      </c>
      <c r="J1197" s="90">
        <v>5040000</v>
      </c>
      <c r="K1197" s="32" t="s">
        <v>3654</v>
      </c>
      <c r="L1197" s="213" t="s">
        <v>609</v>
      </c>
      <c r="M1197" s="73" t="s">
        <v>51</v>
      </c>
      <c r="N1197" s="32" t="s">
        <v>3209</v>
      </c>
      <c r="O1197" s="32" t="s">
        <v>610</v>
      </c>
    </row>
    <row r="1198" spans="1:15">
      <c r="A1198" s="211">
        <v>1195</v>
      </c>
      <c r="B1198" s="213" t="s">
        <v>45</v>
      </c>
      <c r="C1198" s="29" t="s">
        <v>46</v>
      </c>
      <c r="D1198" s="32" t="s">
        <v>2924</v>
      </c>
      <c r="E1198" s="32" t="s">
        <v>620</v>
      </c>
      <c r="F1198" s="32" t="s">
        <v>3655</v>
      </c>
      <c r="G1198" s="41" t="s">
        <v>1505</v>
      </c>
      <c r="H1198" s="39">
        <v>6240000</v>
      </c>
      <c r="I1198" s="36" t="s">
        <v>49</v>
      </c>
      <c r="J1198" s="90">
        <v>6240000</v>
      </c>
      <c r="K1198" s="32" t="s">
        <v>3656</v>
      </c>
      <c r="L1198" s="213" t="s">
        <v>609</v>
      </c>
      <c r="M1198" s="73" t="s">
        <v>51</v>
      </c>
      <c r="N1198" s="32" t="s">
        <v>3209</v>
      </c>
      <c r="O1198" s="32" t="s">
        <v>610</v>
      </c>
    </row>
    <row r="1199" spans="1:15">
      <c r="A1199" s="211">
        <v>1196</v>
      </c>
      <c r="B1199" s="213" t="s">
        <v>45</v>
      </c>
      <c r="C1199" s="29" t="s">
        <v>46</v>
      </c>
      <c r="D1199" s="32" t="s">
        <v>2924</v>
      </c>
      <c r="E1199" s="32" t="s">
        <v>620</v>
      </c>
      <c r="F1199" s="32" t="s">
        <v>3657</v>
      </c>
      <c r="G1199" s="41" t="s">
        <v>1505</v>
      </c>
      <c r="H1199" s="39">
        <v>4920000</v>
      </c>
      <c r="I1199" s="36" t="s">
        <v>49</v>
      </c>
      <c r="J1199" s="90">
        <v>4920000</v>
      </c>
      <c r="K1199" s="32" t="s">
        <v>3658</v>
      </c>
      <c r="L1199" s="213" t="s">
        <v>609</v>
      </c>
      <c r="M1199" s="73" t="s">
        <v>51</v>
      </c>
      <c r="N1199" s="32" t="s">
        <v>3209</v>
      </c>
      <c r="O1199" s="32" t="s">
        <v>610</v>
      </c>
    </row>
    <row r="1200" spans="1:15">
      <c r="A1200" s="211">
        <v>1197</v>
      </c>
      <c r="B1200" s="213" t="s">
        <v>45</v>
      </c>
      <c r="C1200" s="29" t="s">
        <v>46</v>
      </c>
      <c r="D1200" s="32" t="s">
        <v>588</v>
      </c>
      <c r="E1200" s="32" t="s">
        <v>650</v>
      </c>
      <c r="F1200" s="232" t="s">
        <v>3659</v>
      </c>
      <c r="G1200" s="233">
        <v>45680</v>
      </c>
      <c r="H1200" s="39">
        <v>7200000</v>
      </c>
      <c r="I1200" s="36" t="s">
        <v>49</v>
      </c>
      <c r="J1200" s="90">
        <v>7200000</v>
      </c>
      <c r="K1200" s="32" t="s">
        <v>3660</v>
      </c>
      <c r="L1200" s="213" t="s">
        <v>609</v>
      </c>
      <c r="M1200" s="73" t="s">
        <v>51</v>
      </c>
      <c r="N1200" s="32" t="s">
        <v>3661</v>
      </c>
      <c r="O1200" s="32" t="s">
        <v>610</v>
      </c>
    </row>
    <row r="1201" spans="1:15">
      <c r="A1201" s="211">
        <v>1198</v>
      </c>
      <c r="B1201" s="213" t="s">
        <v>45</v>
      </c>
      <c r="C1201" s="29" t="s">
        <v>46</v>
      </c>
      <c r="D1201" s="32" t="s">
        <v>588</v>
      </c>
      <c r="E1201" s="32" t="s">
        <v>650</v>
      </c>
      <c r="F1201" s="32" t="s">
        <v>3662</v>
      </c>
      <c r="G1201" s="41" t="s">
        <v>1965</v>
      </c>
      <c r="H1201" s="39">
        <v>7200000</v>
      </c>
      <c r="I1201" s="36" t="s">
        <v>49</v>
      </c>
      <c r="J1201" s="90">
        <v>7200000</v>
      </c>
      <c r="K1201" s="32" t="s">
        <v>3663</v>
      </c>
      <c r="L1201" s="213" t="s">
        <v>609</v>
      </c>
      <c r="M1201" s="73" t="s">
        <v>51</v>
      </c>
      <c r="N1201" s="32" t="s">
        <v>3661</v>
      </c>
      <c r="O1201" s="32" t="s">
        <v>610</v>
      </c>
    </row>
    <row r="1202" spans="1:15">
      <c r="A1202" s="211">
        <v>1199</v>
      </c>
      <c r="B1202" s="213" t="s">
        <v>45</v>
      </c>
      <c r="C1202" s="29" t="s">
        <v>46</v>
      </c>
      <c r="D1202" s="32" t="s">
        <v>3664</v>
      </c>
      <c r="E1202" s="32" t="s">
        <v>3665</v>
      </c>
      <c r="F1202" s="32" t="s">
        <v>1370</v>
      </c>
      <c r="G1202" s="41" t="s">
        <v>1965</v>
      </c>
      <c r="H1202" s="39">
        <v>3000000</v>
      </c>
      <c r="I1202" s="36" t="s">
        <v>49</v>
      </c>
      <c r="J1202" s="90">
        <v>3000000</v>
      </c>
      <c r="K1202" s="32" t="s">
        <v>3666</v>
      </c>
      <c r="L1202" s="213" t="s">
        <v>609</v>
      </c>
      <c r="M1202" s="73" t="s">
        <v>51</v>
      </c>
      <c r="N1202" s="32" t="s">
        <v>3661</v>
      </c>
      <c r="O1202" s="32" t="s">
        <v>610</v>
      </c>
    </row>
    <row r="1203" spans="1:15">
      <c r="A1203" s="211">
        <v>1200</v>
      </c>
      <c r="B1203" s="213" t="s">
        <v>45</v>
      </c>
      <c r="C1203" s="29" t="s">
        <v>46</v>
      </c>
      <c r="D1203" s="32" t="s">
        <v>1008</v>
      </c>
      <c r="E1203" s="32" t="s">
        <v>1021</v>
      </c>
      <c r="F1203" s="32" t="s">
        <v>2283</v>
      </c>
      <c r="G1203" s="41" t="s">
        <v>1965</v>
      </c>
      <c r="H1203" s="39">
        <v>176022000</v>
      </c>
      <c r="I1203" s="36" t="s">
        <v>49</v>
      </c>
      <c r="J1203" s="90">
        <v>176022000</v>
      </c>
      <c r="K1203" s="32" t="s">
        <v>3667</v>
      </c>
      <c r="L1203" s="213" t="s">
        <v>1012</v>
      </c>
      <c r="M1203" s="73" t="s">
        <v>51</v>
      </c>
      <c r="N1203" s="32" t="s">
        <v>1065</v>
      </c>
      <c r="O1203" s="61" t="s">
        <v>53</v>
      </c>
    </row>
    <row r="1204" spans="1:15">
      <c r="A1204" s="211">
        <v>1201</v>
      </c>
      <c r="B1204" s="213" t="s">
        <v>45</v>
      </c>
      <c r="C1204" s="29" t="s">
        <v>46</v>
      </c>
      <c r="D1204" s="32" t="s">
        <v>1008</v>
      </c>
      <c r="E1204" s="32" t="s">
        <v>1021</v>
      </c>
      <c r="F1204" s="32" t="s">
        <v>2281</v>
      </c>
      <c r="G1204" s="41" t="s">
        <v>1965</v>
      </c>
      <c r="H1204" s="39">
        <v>196812000</v>
      </c>
      <c r="I1204" s="36" t="s">
        <v>49</v>
      </c>
      <c r="J1204" s="90">
        <v>196812000</v>
      </c>
      <c r="K1204" s="32" t="s">
        <v>3668</v>
      </c>
      <c r="L1204" s="213" t="s">
        <v>1012</v>
      </c>
      <c r="M1204" s="73" t="s">
        <v>51</v>
      </c>
      <c r="N1204" s="32" t="s">
        <v>1065</v>
      </c>
      <c r="O1204" s="61" t="s">
        <v>53</v>
      </c>
    </row>
    <row r="1205" spans="1:15">
      <c r="A1205" s="211">
        <v>1202</v>
      </c>
      <c r="B1205" s="213" t="s">
        <v>45</v>
      </c>
      <c r="C1205" s="29" t="s">
        <v>46</v>
      </c>
      <c r="D1205" s="32" t="s">
        <v>1008</v>
      </c>
      <c r="E1205" s="32" t="s">
        <v>1021</v>
      </c>
      <c r="F1205" s="32" t="s">
        <v>3669</v>
      </c>
      <c r="G1205" s="41" t="s">
        <v>1965</v>
      </c>
      <c r="H1205" s="39">
        <v>176022000</v>
      </c>
      <c r="I1205" s="36" t="s">
        <v>49</v>
      </c>
      <c r="J1205" s="90">
        <v>176022000</v>
      </c>
      <c r="K1205" s="32" t="s">
        <v>3670</v>
      </c>
      <c r="L1205" s="213" t="s">
        <v>1012</v>
      </c>
      <c r="M1205" s="73" t="s">
        <v>51</v>
      </c>
      <c r="N1205" s="32" t="s">
        <v>1065</v>
      </c>
      <c r="O1205" s="61" t="s">
        <v>53</v>
      </c>
    </row>
    <row r="1206" spans="1:15">
      <c r="A1206" s="211">
        <v>1203</v>
      </c>
      <c r="B1206" s="213" t="s">
        <v>45</v>
      </c>
      <c r="C1206" s="29" t="s">
        <v>46</v>
      </c>
      <c r="D1206" s="32" t="s">
        <v>3671</v>
      </c>
      <c r="E1206" s="32" t="s">
        <v>3672</v>
      </c>
      <c r="F1206" s="32" t="s">
        <v>672</v>
      </c>
      <c r="G1206" s="41" t="s">
        <v>1965</v>
      </c>
      <c r="H1206" s="90">
        <v>2110768596</v>
      </c>
      <c r="I1206" s="36" t="s">
        <v>49</v>
      </c>
      <c r="J1206" s="90">
        <v>2110768596</v>
      </c>
      <c r="K1206" s="32" t="s">
        <v>3673</v>
      </c>
      <c r="L1206" s="213" t="s">
        <v>1012</v>
      </c>
      <c r="M1206" s="73" t="s">
        <v>51</v>
      </c>
      <c r="N1206" s="32" t="s">
        <v>1346</v>
      </c>
      <c r="O1206" s="61" t="s">
        <v>53</v>
      </c>
    </row>
    <row r="1207" spans="1:15">
      <c r="A1207" s="211">
        <v>1204</v>
      </c>
      <c r="B1207" s="213" t="s">
        <v>45</v>
      </c>
      <c r="C1207" s="29" t="s">
        <v>46</v>
      </c>
      <c r="D1207" s="32" t="s">
        <v>1006</v>
      </c>
      <c r="E1207" s="32" t="s">
        <v>1019</v>
      </c>
      <c r="F1207" s="232" t="s">
        <v>3674</v>
      </c>
      <c r="G1207" s="41" t="s">
        <v>1965</v>
      </c>
      <c r="H1207" s="90">
        <v>2400000</v>
      </c>
      <c r="I1207" s="36" t="s">
        <v>49</v>
      </c>
      <c r="J1207" s="90">
        <v>2400000</v>
      </c>
      <c r="K1207" s="32" t="s">
        <v>3675</v>
      </c>
      <c r="L1207" s="213" t="s">
        <v>609</v>
      </c>
      <c r="M1207" s="73" t="s">
        <v>51</v>
      </c>
      <c r="N1207" s="32" t="s">
        <v>3661</v>
      </c>
      <c r="O1207" s="32" t="s">
        <v>610</v>
      </c>
    </row>
    <row r="1208" spans="1:15">
      <c r="A1208" s="211">
        <v>1205</v>
      </c>
      <c r="B1208" s="213" t="s">
        <v>45</v>
      </c>
      <c r="C1208" s="29" t="s">
        <v>46</v>
      </c>
      <c r="D1208" s="32" t="s">
        <v>1006</v>
      </c>
      <c r="E1208" s="32" t="s">
        <v>1019</v>
      </c>
      <c r="F1208" s="232" t="s">
        <v>3676</v>
      </c>
      <c r="G1208" s="41" t="s">
        <v>1965</v>
      </c>
      <c r="H1208" s="90">
        <v>24000000</v>
      </c>
      <c r="I1208" s="36" t="s">
        <v>49</v>
      </c>
      <c r="J1208" s="90">
        <v>24000000</v>
      </c>
      <c r="K1208" s="32" t="s">
        <v>3677</v>
      </c>
      <c r="L1208" s="213" t="s">
        <v>609</v>
      </c>
      <c r="M1208" s="73" t="s">
        <v>51</v>
      </c>
      <c r="N1208" s="32" t="s">
        <v>3661</v>
      </c>
      <c r="O1208" s="32" t="s">
        <v>610</v>
      </c>
    </row>
    <row r="1209" spans="1:15">
      <c r="A1209" s="211">
        <v>1206</v>
      </c>
      <c r="B1209" s="213" t="s">
        <v>45</v>
      </c>
      <c r="C1209" s="29" t="s">
        <v>46</v>
      </c>
      <c r="D1209" s="32" t="s">
        <v>1006</v>
      </c>
      <c r="E1209" s="32" t="s">
        <v>1019</v>
      </c>
      <c r="F1209" s="232" t="s">
        <v>3678</v>
      </c>
      <c r="G1209" s="41" t="s">
        <v>1965</v>
      </c>
      <c r="H1209" s="90">
        <v>12000000</v>
      </c>
      <c r="I1209" s="36" t="s">
        <v>49</v>
      </c>
      <c r="J1209" s="90">
        <v>12000000</v>
      </c>
      <c r="K1209" s="32" t="s">
        <v>3679</v>
      </c>
      <c r="L1209" s="213" t="s">
        <v>609</v>
      </c>
      <c r="M1209" s="73" t="s">
        <v>51</v>
      </c>
      <c r="N1209" s="32" t="s">
        <v>3661</v>
      </c>
      <c r="O1209" s="32" t="s">
        <v>610</v>
      </c>
    </row>
    <row r="1210" spans="1:15">
      <c r="A1210" s="211">
        <v>1207</v>
      </c>
      <c r="B1210" s="213" t="s">
        <v>45</v>
      </c>
      <c r="C1210" s="29" t="s">
        <v>46</v>
      </c>
      <c r="D1210" s="32" t="s">
        <v>3680</v>
      </c>
      <c r="E1210" s="32" t="s">
        <v>639</v>
      </c>
      <c r="F1210" s="32" t="s">
        <v>3681</v>
      </c>
      <c r="G1210" s="41" t="s">
        <v>1965</v>
      </c>
      <c r="H1210" s="90">
        <v>121500000</v>
      </c>
      <c r="I1210" s="36" t="s">
        <v>49</v>
      </c>
      <c r="J1210" s="90">
        <v>121500000</v>
      </c>
      <c r="K1210" s="32" t="s">
        <v>3682</v>
      </c>
      <c r="L1210" s="213" t="s">
        <v>609</v>
      </c>
      <c r="M1210" s="73" t="s">
        <v>51</v>
      </c>
      <c r="N1210" s="32" t="s">
        <v>759</v>
      </c>
      <c r="O1210" s="32" t="s">
        <v>610</v>
      </c>
    </row>
    <row r="1211" spans="1:15">
      <c r="A1211" s="211">
        <v>1208</v>
      </c>
      <c r="B1211" s="213" t="s">
        <v>45</v>
      </c>
      <c r="C1211" s="29" t="s">
        <v>46</v>
      </c>
      <c r="D1211" s="32" t="s">
        <v>3683</v>
      </c>
      <c r="E1211" s="32" t="s">
        <v>3684</v>
      </c>
      <c r="F1211" s="32" t="s">
        <v>3685</v>
      </c>
      <c r="G1211" s="41" t="s">
        <v>1965</v>
      </c>
      <c r="H1211" s="90">
        <v>3000000</v>
      </c>
      <c r="I1211" s="36" t="s">
        <v>49</v>
      </c>
      <c r="J1211" s="90">
        <v>3000000</v>
      </c>
      <c r="K1211" s="32" t="s">
        <v>3686</v>
      </c>
      <c r="L1211" s="213" t="s">
        <v>609</v>
      </c>
      <c r="M1211" s="73" t="s">
        <v>51</v>
      </c>
      <c r="N1211" s="32" t="s">
        <v>1341</v>
      </c>
      <c r="O1211" s="32" t="s">
        <v>610</v>
      </c>
    </row>
    <row r="1212" spans="1:15">
      <c r="A1212" s="211">
        <v>1209</v>
      </c>
      <c r="B1212" s="213" t="s">
        <v>45</v>
      </c>
      <c r="C1212" s="29" t="s">
        <v>46</v>
      </c>
      <c r="D1212" s="32" t="s">
        <v>3687</v>
      </c>
      <c r="E1212" s="32" t="s">
        <v>3688</v>
      </c>
      <c r="F1212" s="32" t="s">
        <v>676</v>
      </c>
      <c r="G1212" s="41" t="s">
        <v>1965</v>
      </c>
      <c r="H1212" s="90">
        <v>12000000</v>
      </c>
      <c r="I1212" s="36" t="s">
        <v>49</v>
      </c>
      <c r="J1212" s="90">
        <v>12000000</v>
      </c>
      <c r="K1212" s="32" t="s">
        <v>3689</v>
      </c>
      <c r="L1212" s="213" t="s">
        <v>609</v>
      </c>
      <c r="M1212" s="73" t="s">
        <v>51</v>
      </c>
      <c r="N1212" s="32" t="s">
        <v>759</v>
      </c>
      <c r="O1212" s="32" t="s">
        <v>610</v>
      </c>
    </row>
    <row r="1213" spans="1:15">
      <c r="A1213" s="211">
        <v>1210</v>
      </c>
      <c r="B1213" s="213" t="s">
        <v>45</v>
      </c>
      <c r="C1213" s="29" t="s">
        <v>46</v>
      </c>
      <c r="D1213" s="32" t="s">
        <v>3690</v>
      </c>
      <c r="E1213" s="32" t="s">
        <v>639</v>
      </c>
      <c r="F1213" s="32" t="s">
        <v>1948</v>
      </c>
      <c r="G1213" s="41" t="s">
        <v>1965</v>
      </c>
      <c r="H1213" s="90">
        <v>18000000</v>
      </c>
      <c r="I1213" s="36" t="s">
        <v>49</v>
      </c>
      <c r="J1213" s="90">
        <v>18000000</v>
      </c>
      <c r="K1213" s="32" t="s">
        <v>3691</v>
      </c>
      <c r="L1213" s="213" t="s">
        <v>609</v>
      </c>
      <c r="M1213" s="73" t="s">
        <v>51</v>
      </c>
      <c r="N1213" s="32" t="s">
        <v>759</v>
      </c>
      <c r="O1213" s="32" t="s">
        <v>610</v>
      </c>
    </row>
    <row r="1214" spans="1:15">
      <c r="A1214" s="211">
        <v>1211</v>
      </c>
      <c r="B1214" s="213" t="s">
        <v>45</v>
      </c>
      <c r="C1214" s="29" t="s">
        <v>46</v>
      </c>
      <c r="D1214" s="62" t="s">
        <v>3692</v>
      </c>
      <c r="E1214" s="62" t="s">
        <v>639</v>
      </c>
      <c r="F1214" s="62" t="s">
        <v>3693</v>
      </c>
      <c r="G1214" s="91" t="s">
        <v>1965</v>
      </c>
      <c r="H1214" s="90">
        <v>12000000</v>
      </c>
      <c r="I1214" s="36" t="s">
        <v>49</v>
      </c>
      <c r="J1214" s="90">
        <v>12000000</v>
      </c>
      <c r="K1214" s="32" t="s">
        <v>3694</v>
      </c>
      <c r="L1214" s="213" t="s">
        <v>609</v>
      </c>
      <c r="M1214" s="73" t="s">
        <v>51</v>
      </c>
      <c r="N1214" s="32" t="s">
        <v>759</v>
      </c>
      <c r="O1214" s="32" t="s">
        <v>610</v>
      </c>
    </row>
    <row r="1215" spans="1:15">
      <c r="A1215" s="211">
        <v>1212</v>
      </c>
      <c r="B1215" s="213" t="s">
        <v>45</v>
      </c>
      <c r="C1215" s="29" t="s">
        <v>46</v>
      </c>
      <c r="D1215" s="64" t="s">
        <v>3695</v>
      </c>
      <c r="E1215" s="64" t="s">
        <v>639</v>
      </c>
      <c r="F1215" s="64" t="s">
        <v>1948</v>
      </c>
      <c r="G1215" s="92" t="s">
        <v>1965</v>
      </c>
      <c r="H1215" s="90">
        <v>12000000</v>
      </c>
      <c r="I1215" s="36" t="s">
        <v>49</v>
      </c>
      <c r="J1215" s="90">
        <v>12000000</v>
      </c>
      <c r="K1215" s="32" t="s">
        <v>3696</v>
      </c>
      <c r="L1215" s="213" t="s">
        <v>609</v>
      </c>
      <c r="M1215" s="73" t="s">
        <v>51</v>
      </c>
      <c r="N1215" s="32" t="s">
        <v>759</v>
      </c>
      <c r="O1215" s="32" t="s">
        <v>610</v>
      </c>
    </row>
    <row r="1216" spans="1:15">
      <c r="A1216" s="211">
        <v>1213</v>
      </c>
      <c r="B1216" s="213" t="s">
        <v>45</v>
      </c>
      <c r="C1216" s="29" t="s">
        <v>46</v>
      </c>
      <c r="D1216" s="64" t="s">
        <v>3697</v>
      </c>
      <c r="E1216" s="64" t="s">
        <v>639</v>
      </c>
      <c r="F1216" s="64" t="s">
        <v>3698</v>
      </c>
      <c r="G1216" s="92" t="s">
        <v>1965</v>
      </c>
      <c r="H1216" s="90">
        <v>12000000</v>
      </c>
      <c r="I1216" s="36" t="s">
        <v>49</v>
      </c>
      <c r="J1216" s="90">
        <v>12000000</v>
      </c>
      <c r="K1216" s="32" t="s">
        <v>3699</v>
      </c>
      <c r="L1216" s="213" t="s">
        <v>609</v>
      </c>
      <c r="M1216" s="73" t="s">
        <v>51</v>
      </c>
      <c r="N1216" s="32" t="s">
        <v>759</v>
      </c>
      <c r="O1216" s="32" t="s">
        <v>610</v>
      </c>
    </row>
    <row r="1217" spans="1:15">
      <c r="A1217" s="211">
        <v>1214</v>
      </c>
      <c r="B1217" s="213" t="s">
        <v>45</v>
      </c>
      <c r="C1217" s="29" t="s">
        <v>46</v>
      </c>
      <c r="D1217" s="64" t="s">
        <v>3700</v>
      </c>
      <c r="E1217" s="64" t="s">
        <v>639</v>
      </c>
      <c r="F1217" s="64" t="s">
        <v>3701</v>
      </c>
      <c r="G1217" s="92" t="s">
        <v>1965</v>
      </c>
      <c r="H1217" s="90">
        <v>12000000</v>
      </c>
      <c r="I1217" s="36" t="s">
        <v>49</v>
      </c>
      <c r="J1217" s="90">
        <v>12000000</v>
      </c>
      <c r="K1217" s="32" t="s">
        <v>3702</v>
      </c>
      <c r="L1217" s="213" t="s">
        <v>609</v>
      </c>
      <c r="M1217" s="73" t="s">
        <v>51</v>
      </c>
      <c r="N1217" s="32" t="s">
        <v>759</v>
      </c>
      <c r="O1217" s="32" t="s">
        <v>610</v>
      </c>
    </row>
    <row r="1218" spans="1:15">
      <c r="A1218" s="211">
        <v>1215</v>
      </c>
      <c r="B1218" s="213" t="s">
        <v>45</v>
      </c>
      <c r="C1218" s="29" t="s">
        <v>46</v>
      </c>
      <c r="D1218" s="64" t="s">
        <v>1332</v>
      </c>
      <c r="E1218" s="64" t="s">
        <v>1333</v>
      </c>
      <c r="F1218" s="64" t="s">
        <v>3703</v>
      </c>
      <c r="G1218" s="92" t="s">
        <v>754</v>
      </c>
      <c r="H1218" s="90">
        <v>33000000</v>
      </c>
      <c r="I1218" s="36" t="s">
        <v>49</v>
      </c>
      <c r="J1218" s="90">
        <v>33000000</v>
      </c>
      <c r="K1218" s="32" t="s">
        <v>3704</v>
      </c>
      <c r="L1218" s="213" t="s">
        <v>1012</v>
      </c>
      <c r="M1218" s="73" t="s">
        <v>51</v>
      </c>
      <c r="N1218" s="32" t="s">
        <v>1336</v>
      </c>
      <c r="O1218" s="61" t="s">
        <v>53</v>
      </c>
    </row>
    <row r="1219" spans="1:15">
      <c r="A1219" s="211">
        <v>1216</v>
      </c>
      <c r="B1219" s="213" t="s">
        <v>45</v>
      </c>
      <c r="C1219" s="29" t="s">
        <v>46</v>
      </c>
      <c r="D1219" s="64" t="s">
        <v>1009</v>
      </c>
      <c r="E1219" s="64" t="s">
        <v>1022</v>
      </c>
      <c r="F1219" s="64" t="s">
        <v>3705</v>
      </c>
      <c r="G1219" s="92" t="s">
        <v>754</v>
      </c>
      <c r="H1219" s="90">
        <v>96000000</v>
      </c>
      <c r="I1219" s="36" t="s">
        <v>49</v>
      </c>
      <c r="J1219" s="90">
        <v>96000000</v>
      </c>
      <c r="K1219" s="32" t="s">
        <v>3706</v>
      </c>
      <c r="L1219" s="213" t="s">
        <v>1012</v>
      </c>
      <c r="M1219" s="73" t="s">
        <v>51</v>
      </c>
      <c r="N1219" s="32" t="s">
        <v>1271</v>
      </c>
      <c r="O1219" s="61" t="s">
        <v>53</v>
      </c>
    </row>
    <row r="1220" spans="1:15">
      <c r="A1220" s="211">
        <v>1217</v>
      </c>
      <c r="B1220" s="213" t="s">
        <v>45</v>
      </c>
      <c r="C1220" s="29" t="s">
        <v>46</v>
      </c>
      <c r="D1220" s="64" t="s">
        <v>1009</v>
      </c>
      <c r="E1220" s="64" t="s">
        <v>1022</v>
      </c>
      <c r="F1220" s="64" t="s">
        <v>3707</v>
      </c>
      <c r="G1220" s="92" t="s">
        <v>754</v>
      </c>
      <c r="H1220" s="90">
        <v>120000000</v>
      </c>
      <c r="I1220" s="36" t="s">
        <v>49</v>
      </c>
      <c r="J1220" s="90">
        <v>120000000</v>
      </c>
      <c r="K1220" s="32" t="s">
        <v>3708</v>
      </c>
      <c r="L1220" s="213" t="s">
        <v>1012</v>
      </c>
      <c r="M1220" s="73" t="s">
        <v>51</v>
      </c>
      <c r="N1220" s="32" t="s">
        <v>1271</v>
      </c>
      <c r="O1220" s="61" t="s">
        <v>53</v>
      </c>
    </row>
    <row r="1221" spans="1:15">
      <c r="A1221" s="211">
        <v>1218</v>
      </c>
      <c r="B1221" s="213" t="s">
        <v>45</v>
      </c>
      <c r="C1221" s="29" t="s">
        <v>46</v>
      </c>
      <c r="D1221" s="64" t="s">
        <v>2173</v>
      </c>
      <c r="E1221" s="64" t="s">
        <v>2174</v>
      </c>
      <c r="F1221" s="64" t="s">
        <v>3709</v>
      </c>
      <c r="G1221" s="92" t="s">
        <v>754</v>
      </c>
      <c r="H1221" s="90">
        <v>2520000</v>
      </c>
      <c r="I1221" s="36" t="s">
        <v>49</v>
      </c>
      <c r="J1221" s="90">
        <v>2520000</v>
      </c>
      <c r="K1221" s="32" t="s">
        <v>3710</v>
      </c>
      <c r="L1221" s="213" t="s">
        <v>609</v>
      </c>
      <c r="M1221" s="73" t="s">
        <v>51</v>
      </c>
      <c r="N1221" s="32" t="s">
        <v>3209</v>
      </c>
      <c r="O1221" s="32" t="s">
        <v>610</v>
      </c>
    </row>
    <row r="1222" spans="1:15">
      <c r="A1222" s="211">
        <v>1219</v>
      </c>
      <c r="B1222" s="213" t="s">
        <v>45</v>
      </c>
      <c r="C1222" s="29" t="s">
        <v>46</v>
      </c>
      <c r="D1222" s="64" t="s">
        <v>1009</v>
      </c>
      <c r="E1222" s="64" t="s">
        <v>1022</v>
      </c>
      <c r="F1222" s="64" t="s">
        <v>3711</v>
      </c>
      <c r="G1222" s="92" t="s">
        <v>754</v>
      </c>
      <c r="H1222" s="90">
        <v>7800000</v>
      </c>
      <c r="I1222" s="36" t="s">
        <v>49</v>
      </c>
      <c r="J1222" s="90">
        <v>7800000</v>
      </c>
      <c r="K1222" s="32" t="s">
        <v>3712</v>
      </c>
      <c r="L1222" s="213" t="s">
        <v>1012</v>
      </c>
      <c r="M1222" s="73" t="s">
        <v>51</v>
      </c>
      <c r="N1222" s="32" t="s">
        <v>1271</v>
      </c>
      <c r="O1222" s="61" t="s">
        <v>53</v>
      </c>
    </row>
    <row r="1223" spans="1:15">
      <c r="A1223" s="211">
        <v>1220</v>
      </c>
      <c r="B1223" s="213" t="s">
        <v>45</v>
      </c>
      <c r="C1223" s="29" t="s">
        <v>46</v>
      </c>
      <c r="D1223" s="64" t="s">
        <v>2163</v>
      </c>
      <c r="E1223" s="64" t="s">
        <v>2164</v>
      </c>
      <c r="F1223" s="64" t="s">
        <v>3713</v>
      </c>
      <c r="G1223" s="92" t="s">
        <v>754</v>
      </c>
      <c r="H1223" s="90">
        <v>3000000</v>
      </c>
      <c r="I1223" s="36" t="s">
        <v>49</v>
      </c>
      <c r="J1223" s="90">
        <v>3000000</v>
      </c>
      <c r="K1223" s="32" t="s">
        <v>3714</v>
      </c>
      <c r="L1223" s="213" t="s">
        <v>609</v>
      </c>
      <c r="M1223" s="73" t="s">
        <v>51</v>
      </c>
      <c r="N1223" s="32" t="s">
        <v>3209</v>
      </c>
      <c r="O1223" s="32" t="s">
        <v>610</v>
      </c>
    </row>
    <row r="1224" spans="1:15" s="160" customFormat="1">
      <c r="A1224" s="149">
        <v>1221</v>
      </c>
      <c r="B1224" s="156" t="s">
        <v>45</v>
      </c>
      <c r="C1224" s="156" t="s">
        <v>46</v>
      </c>
      <c r="D1224" s="151" t="s">
        <v>2163</v>
      </c>
      <c r="E1224" s="151" t="s">
        <v>2164</v>
      </c>
      <c r="F1224" s="151">
        <v>171200157735</v>
      </c>
      <c r="G1224" s="195" t="s">
        <v>754</v>
      </c>
      <c r="H1224" s="192">
        <v>9600000</v>
      </c>
      <c r="I1224" s="193" t="s">
        <v>49</v>
      </c>
      <c r="J1224" s="192">
        <v>9600000</v>
      </c>
      <c r="K1224" s="158" t="s">
        <v>3715</v>
      </c>
      <c r="L1224" s="156" t="s">
        <v>609</v>
      </c>
      <c r="M1224" s="149" t="s">
        <v>51</v>
      </c>
      <c r="N1224" s="158" t="s">
        <v>3209</v>
      </c>
      <c r="O1224" s="158" t="s">
        <v>610</v>
      </c>
    </row>
    <row r="1225" spans="1:15">
      <c r="A1225" s="211">
        <v>1222</v>
      </c>
      <c r="B1225" s="47" t="s">
        <v>45</v>
      </c>
      <c r="C1225" s="47" t="s">
        <v>46</v>
      </c>
      <c r="D1225" s="32" t="s">
        <v>1544</v>
      </c>
      <c r="E1225" s="32">
        <v>203366731</v>
      </c>
      <c r="F1225" s="32">
        <v>1911294710</v>
      </c>
      <c r="G1225" s="40" t="s">
        <v>3716</v>
      </c>
      <c r="H1225" s="90">
        <v>1318680</v>
      </c>
      <c r="I1225" s="234" t="s">
        <v>49</v>
      </c>
      <c r="J1225" s="93">
        <v>219780</v>
      </c>
      <c r="K1225" s="48" t="s">
        <v>3717</v>
      </c>
      <c r="L1225" s="213" t="s">
        <v>609</v>
      </c>
      <c r="M1225" s="94" t="s">
        <v>51</v>
      </c>
      <c r="N1225" s="32" t="s">
        <v>3718</v>
      </c>
      <c r="O1225" s="94" t="s">
        <v>610</v>
      </c>
    </row>
    <row r="1226" spans="1:15">
      <c r="A1226" s="211">
        <v>1223</v>
      </c>
      <c r="B1226" s="47" t="s">
        <v>45</v>
      </c>
      <c r="C1226" s="47" t="s">
        <v>46</v>
      </c>
      <c r="D1226" s="32" t="s">
        <v>1544</v>
      </c>
      <c r="E1226" s="32">
        <v>203366731</v>
      </c>
      <c r="F1226" s="32">
        <v>1911316110</v>
      </c>
      <c r="G1226" s="40" t="s">
        <v>3716</v>
      </c>
      <c r="H1226" s="90">
        <v>3600000</v>
      </c>
      <c r="I1226" s="234" t="s">
        <v>49</v>
      </c>
      <c r="J1226" s="93">
        <v>600000</v>
      </c>
      <c r="K1226" s="48" t="s">
        <v>3719</v>
      </c>
      <c r="L1226" s="213" t="s">
        <v>609</v>
      </c>
      <c r="M1226" s="94" t="s">
        <v>51</v>
      </c>
      <c r="N1226" s="32" t="s">
        <v>3720</v>
      </c>
      <c r="O1226" s="94" t="s">
        <v>610</v>
      </c>
    </row>
    <row r="1227" spans="1:15">
      <c r="A1227" s="211">
        <v>1224</v>
      </c>
      <c r="B1227" s="47" t="s">
        <v>45</v>
      </c>
      <c r="C1227" s="47" t="s">
        <v>46</v>
      </c>
      <c r="D1227" s="32" t="s">
        <v>1544</v>
      </c>
      <c r="E1227" s="32">
        <v>203366731</v>
      </c>
      <c r="F1227" s="32" t="s">
        <v>3721</v>
      </c>
      <c r="G1227" s="40" t="s">
        <v>3722</v>
      </c>
      <c r="H1227" s="90">
        <v>9600000</v>
      </c>
      <c r="I1227" s="234" t="s">
        <v>49</v>
      </c>
      <c r="J1227" s="93">
        <v>2458903.5699999998</v>
      </c>
      <c r="K1227" s="48" t="s">
        <v>3719</v>
      </c>
      <c r="L1227" s="213" t="s">
        <v>609</v>
      </c>
      <c r="M1227" s="94" t="s">
        <v>51</v>
      </c>
      <c r="N1227" s="32" t="s">
        <v>3723</v>
      </c>
      <c r="O1227" s="94" t="s">
        <v>610</v>
      </c>
    </row>
    <row r="1228" spans="1:15">
      <c r="A1228" s="211">
        <v>1225</v>
      </c>
      <c r="B1228" s="47" t="s">
        <v>45</v>
      </c>
      <c r="C1228" s="47" t="s">
        <v>46</v>
      </c>
      <c r="D1228" s="32" t="s">
        <v>1544</v>
      </c>
      <c r="E1228" s="32">
        <v>203366731</v>
      </c>
      <c r="F1228" s="32" t="s">
        <v>3724</v>
      </c>
      <c r="G1228" s="40" t="s">
        <v>3725</v>
      </c>
      <c r="H1228" s="90">
        <v>2700000</v>
      </c>
      <c r="I1228" s="234" t="s">
        <v>49</v>
      </c>
      <c r="J1228" s="93">
        <v>2700000</v>
      </c>
      <c r="K1228" s="48" t="s">
        <v>3726</v>
      </c>
      <c r="L1228" s="213" t="s">
        <v>609</v>
      </c>
      <c r="M1228" s="94" t="s">
        <v>51</v>
      </c>
      <c r="N1228" s="32" t="s">
        <v>3727</v>
      </c>
      <c r="O1228" s="94" t="s">
        <v>610</v>
      </c>
    </row>
    <row r="1229" spans="1:15">
      <c r="A1229" s="211">
        <v>1226</v>
      </c>
      <c r="B1229" s="47" t="s">
        <v>45</v>
      </c>
      <c r="C1229" s="47" t="s">
        <v>46</v>
      </c>
      <c r="D1229" s="32" t="s">
        <v>3728</v>
      </c>
      <c r="E1229" s="32">
        <v>203366731</v>
      </c>
      <c r="F1229" s="32">
        <v>1929595670</v>
      </c>
      <c r="G1229" s="40" t="s">
        <v>3729</v>
      </c>
      <c r="H1229" s="90">
        <v>3300000</v>
      </c>
      <c r="I1229" s="234" t="s">
        <v>49</v>
      </c>
      <c r="J1229" s="93">
        <v>256964.29</v>
      </c>
      <c r="K1229" s="48" t="s">
        <v>3730</v>
      </c>
      <c r="L1229" s="213" t="s">
        <v>609</v>
      </c>
      <c r="M1229" s="94" t="s">
        <v>51</v>
      </c>
      <c r="N1229" s="32" t="s">
        <v>3731</v>
      </c>
      <c r="O1229" s="94" t="s">
        <v>610</v>
      </c>
    </row>
    <row r="1230" spans="1:15">
      <c r="A1230" s="211">
        <v>1227</v>
      </c>
      <c r="B1230" s="47" t="s">
        <v>45</v>
      </c>
      <c r="C1230" s="47" t="s">
        <v>46</v>
      </c>
      <c r="D1230" s="32" t="s">
        <v>3732</v>
      </c>
      <c r="E1230" s="32">
        <v>303020732</v>
      </c>
      <c r="F1230" s="32">
        <v>17010475810</v>
      </c>
      <c r="G1230" s="40" t="s">
        <v>493</v>
      </c>
      <c r="H1230" s="90">
        <v>7200000</v>
      </c>
      <c r="I1230" s="234" t="s">
        <v>49</v>
      </c>
      <c r="J1230" s="93">
        <v>655214</v>
      </c>
      <c r="K1230" s="48" t="s">
        <v>3733</v>
      </c>
      <c r="L1230" s="213" t="s">
        <v>609</v>
      </c>
      <c r="M1230" s="94" t="s">
        <v>51</v>
      </c>
      <c r="N1230" s="32" t="s">
        <v>3734</v>
      </c>
      <c r="O1230" s="94" t="s">
        <v>610</v>
      </c>
    </row>
    <row r="1231" spans="1:15">
      <c r="A1231" s="211">
        <v>1228</v>
      </c>
      <c r="B1231" s="47" t="s">
        <v>45</v>
      </c>
      <c r="C1231" s="47" t="s">
        <v>46</v>
      </c>
      <c r="D1231" s="32" t="s">
        <v>3735</v>
      </c>
      <c r="E1231" s="32">
        <v>201838002</v>
      </c>
      <c r="F1231" s="32">
        <v>194080046</v>
      </c>
      <c r="G1231" s="40" t="s">
        <v>1505</v>
      </c>
      <c r="H1231" s="90">
        <v>480000</v>
      </c>
      <c r="I1231" s="234" t="s">
        <v>49</v>
      </c>
      <c r="J1231" s="93">
        <v>65211.22</v>
      </c>
      <c r="K1231" s="48" t="s">
        <v>3736</v>
      </c>
      <c r="L1231" s="213" t="s">
        <v>609</v>
      </c>
      <c r="M1231" s="94" t="s">
        <v>51</v>
      </c>
      <c r="N1231" s="32" t="s">
        <v>3731</v>
      </c>
      <c r="O1231" s="94" t="s">
        <v>610</v>
      </c>
    </row>
    <row r="1232" spans="1:15">
      <c r="A1232" s="211">
        <v>1229</v>
      </c>
      <c r="B1232" s="47" t="s">
        <v>45</v>
      </c>
      <c r="C1232" s="47" t="s">
        <v>46</v>
      </c>
      <c r="D1232" s="32" t="s">
        <v>3728</v>
      </c>
      <c r="E1232" s="32">
        <v>203366731</v>
      </c>
      <c r="F1232" s="32" t="s">
        <v>3737</v>
      </c>
      <c r="G1232" s="40" t="s">
        <v>505</v>
      </c>
      <c r="H1232" s="90">
        <v>8760000</v>
      </c>
      <c r="I1232" s="234" t="s">
        <v>49</v>
      </c>
      <c r="J1232" s="93">
        <v>1492181.38</v>
      </c>
      <c r="K1232" s="48" t="s">
        <v>3738</v>
      </c>
      <c r="L1232" s="213" t="s">
        <v>609</v>
      </c>
      <c r="M1232" s="94" t="s">
        <v>51</v>
      </c>
      <c r="N1232" s="32" t="s">
        <v>3739</v>
      </c>
      <c r="O1232" s="94" t="s">
        <v>610</v>
      </c>
    </row>
    <row r="1233" spans="1:15">
      <c r="A1233" s="211">
        <v>1230</v>
      </c>
      <c r="B1233" s="47" t="s">
        <v>45</v>
      </c>
      <c r="C1233" s="47" t="s">
        <v>46</v>
      </c>
      <c r="D1233" s="32" t="s">
        <v>3728</v>
      </c>
      <c r="E1233" s="32">
        <v>203366731</v>
      </c>
      <c r="F1233" s="32" t="s">
        <v>3740</v>
      </c>
      <c r="G1233" s="40" t="s">
        <v>735</v>
      </c>
      <c r="H1233" s="90">
        <v>48773463</v>
      </c>
      <c r="I1233" s="213" t="s">
        <v>49</v>
      </c>
      <c r="J1233" s="93">
        <v>24386731.5</v>
      </c>
      <c r="K1233" s="48" t="s">
        <v>3741</v>
      </c>
      <c r="L1233" s="213" t="s">
        <v>609</v>
      </c>
      <c r="M1233" s="94" t="s">
        <v>51</v>
      </c>
      <c r="N1233" s="32" t="s">
        <v>3742</v>
      </c>
      <c r="O1233" s="94" t="s">
        <v>610</v>
      </c>
    </row>
    <row r="1234" spans="1:15">
      <c r="A1234" s="211">
        <v>1231</v>
      </c>
      <c r="B1234" s="47" t="s">
        <v>45</v>
      </c>
      <c r="C1234" s="47" t="s">
        <v>46</v>
      </c>
      <c r="D1234" s="32" t="s">
        <v>3743</v>
      </c>
      <c r="E1234" s="32">
        <v>200465057</v>
      </c>
      <c r="F1234" s="32">
        <v>7</v>
      </c>
      <c r="G1234" s="40" t="s">
        <v>755</v>
      </c>
      <c r="H1234" s="90">
        <v>12720000</v>
      </c>
      <c r="I1234" s="234" t="s">
        <v>49</v>
      </c>
      <c r="J1234" s="93">
        <v>3180000</v>
      </c>
      <c r="K1234" s="48" t="s">
        <v>3744</v>
      </c>
      <c r="L1234" s="213" t="s">
        <v>609</v>
      </c>
      <c r="M1234" s="94" t="s">
        <v>51</v>
      </c>
      <c r="N1234" s="32" t="s">
        <v>3745</v>
      </c>
      <c r="O1234" s="94" t="s">
        <v>610</v>
      </c>
    </row>
    <row r="1235" spans="1:15">
      <c r="A1235" s="211">
        <v>1232</v>
      </c>
      <c r="B1235" s="47" t="s">
        <v>45</v>
      </c>
      <c r="C1235" s="47" t="s">
        <v>46</v>
      </c>
      <c r="D1235" s="32" t="s">
        <v>3746</v>
      </c>
      <c r="E1235" s="32">
        <v>308057491</v>
      </c>
      <c r="F1235" s="32">
        <v>1</v>
      </c>
      <c r="G1235" s="40" t="s">
        <v>505</v>
      </c>
      <c r="H1235" s="90">
        <v>14400000</v>
      </c>
      <c r="I1235" s="234" t="s">
        <v>49</v>
      </c>
      <c r="J1235" s="93">
        <v>3600000</v>
      </c>
      <c r="K1235" s="48" t="s">
        <v>3747</v>
      </c>
      <c r="L1235" s="213" t="s">
        <v>609</v>
      </c>
      <c r="M1235" s="94" t="s">
        <v>51</v>
      </c>
      <c r="N1235" s="32" t="s">
        <v>3745</v>
      </c>
      <c r="O1235" s="94" t="s">
        <v>610</v>
      </c>
    </row>
    <row r="1236" spans="1:15">
      <c r="A1236" s="211">
        <v>1233</v>
      </c>
      <c r="B1236" s="47" t="s">
        <v>45</v>
      </c>
      <c r="C1236" s="47" t="s">
        <v>46</v>
      </c>
      <c r="D1236" s="32" t="s">
        <v>3748</v>
      </c>
      <c r="E1236" s="32"/>
      <c r="F1236" s="32">
        <v>1</v>
      </c>
      <c r="G1236" s="40" t="s">
        <v>505</v>
      </c>
      <c r="H1236" s="90">
        <v>24000000</v>
      </c>
      <c r="I1236" s="234" t="s">
        <v>49</v>
      </c>
      <c r="J1236" s="93">
        <v>6000000</v>
      </c>
      <c r="K1236" s="48" t="s">
        <v>3749</v>
      </c>
      <c r="L1236" s="213" t="s">
        <v>609</v>
      </c>
      <c r="M1236" s="94" t="s">
        <v>51</v>
      </c>
      <c r="N1236" s="32" t="s">
        <v>3745</v>
      </c>
      <c r="O1236" s="94" t="s">
        <v>610</v>
      </c>
    </row>
    <row r="1237" spans="1:15">
      <c r="A1237" s="211">
        <v>1234</v>
      </c>
      <c r="B1237" s="47" t="s">
        <v>45</v>
      </c>
      <c r="C1237" s="47" t="s">
        <v>46</v>
      </c>
      <c r="D1237" s="32" t="s">
        <v>3750</v>
      </c>
      <c r="E1237" s="32"/>
      <c r="F1237" s="32">
        <v>1</v>
      </c>
      <c r="G1237" s="40" t="s">
        <v>505</v>
      </c>
      <c r="H1237" s="90">
        <v>12000000</v>
      </c>
      <c r="I1237" s="234" t="s">
        <v>49</v>
      </c>
      <c r="J1237" s="93">
        <v>3000000</v>
      </c>
      <c r="K1237" s="48" t="s">
        <v>3751</v>
      </c>
      <c r="L1237" s="213" t="s">
        <v>609</v>
      </c>
      <c r="M1237" s="94" t="s">
        <v>51</v>
      </c>
      <c r="N1237" s="32" t="s">
        <v>3745</v>
      </c>
      <c r="O1237" s="94" t="s">
        <v>610</v>
      </c>
    </row>
    <row r="1238" spans="1:15">
      <c r="A1238" s="211">
        <v>1235</v>
      </c>
      <c r="B1238" s="47" t="s">
        <v>45</v>
      </c>
      <c r="C1238" s="47" t="s">
        <v>46</v>
      </c>
      <c r="D1238" s="32" t="s">
        <v>3752</v>
      </c>
      <c r="E1238" s="32">
        <v>201577953</v>
      </c>
      <c r="F1238" s="32">
        <v>42</v>
      </c>
      <c r="G1238" s="40" t="s">
        <v>752</v>
      </c>
      <c r="H1238" s="90">
        <v>3030720</v>
      </c>
      <c r="I1238" s="234" t="s">
        <v>49</v>
      </c>
      <c r="J1238" s="93">
        <v>3030720</v>
      </c>
      <c r="K1238" s="48" t="s">
        <v>3753</v>
      </c>
      <c r="L1238" s="213" t="s">
        <v>609</v>
      </c>
      <c r="M1238" s="94" t="s">
        <v>51</v>
      </c>
      <c r="N1238" s="32" t="s">
        <v>3754</v>
      </c>
      <c r="O1238" s="94" t="s">
        <v>610</v>
      </c>
    </row>
    <row r="1239" spans="1:15">
      <c r="A1239" s="211">
        <v>1236</v>
      </c>
      <c r="B1239" s="47" t="s">
        <v>45</v>
      </c>
      <c r="C1239" s="47" t="s">
        <v>46</v>
      </c>
      <c r="D1239" s="32" t="s">
        <v>3755</v>
      </c>
      <c r="E1239" s="32"/>
      <c r="F1239" s="32">
        <v>1</v>
      </c>
      <c r="G1239" s="40" t="s">
        <v>3756</v>
      </c>
      <c r="H1239" s="90">
        <v>12000000</v>
      </c>
      <c r="I1239" s="234" t="s">
        <v>49</v>
      </c>
      <c r="J1239" s="93">
        <v>2000000</v>
      </c>
      <c r="K1239" s="48" t="s">
        <v>3757</v>
      </c>
      <c r="L1239" s="213" t="s">
        <v>609</v>
      </c>
      <c r="M1239" s="94" t="s">
        <v>51</v>
      </c>
      <c r="N1239" s="32" t="s">
        <v>3745</v>
      </c>
      <c r="O1239" s="94" t="s">
        <v>610</v>
      </c>
    </row>
    <row r="1240" spans="1:15">
      <c r="A1240" s="211">
        <v>1237</v>
      </c>
      <c r="B1240" s="47" t="s">
        <v>45</v>
      </c>
      <c r="C1240" s="47" t="s">
        <v>46</v>
      </c>
      <c r="D1240" s="32" t="s">
        <v>3758</v>
      </c>
      <c r="E1240" s="32"/>
      <c r="F1240" s="32">
        <v>1</v>
      </c>
      <c r="G1240" s="40" t="s">
        <v>3756</v>
      </c>
      <c r="H1240" s="90">
        <v>12000000</v>
      </c>
      <c r="I1240" s="234" t="s">
        <v>49</v>
      </c>
      <c r="J1240" s="93">
        <v>2000000</v>
      </c>
      <c r="K1240" s="48" t="s">
        <v>3759</v>
      </c>
      <c r="L1240" s="213" t="s">
        <v>609</v>
      </c>
      <c r="M1240" s="94" t="s">
        <v>51</v>
      </c>
      <c r="N1240" s="32" t="s">
        <v>3745</v>
      </c>
      <c r="O1240" s="94" t="s">
        <v>610</v>
      </c>
    </row>
    <row r="1241" spans="1:15">
      <c r="A1241" s="211">
        <v>1238</v>
      </c>
      <c r="B1241" s="47" t="s">
        <v>45</v>
      </c>
      <c r="C1241" s="47" t="s">
        <v>46</v>
      </c>
      <c r="D1241" s="32" t="s">
        <v>3760</v>
      </c>
      <c r="E1241" s="32">
        <v>201053901</v>
      </c>
      <c r="F1241" s="32">
        <v>1</v>
      </c>
      <c r="G1241" s="40" t="s">
        <v>1087</v>
      </c>
      <c r="H1241" s="90">
        <v>107520000</v>
      </c>
      <c r="I1241" s="234" t="s">
        <v>49</v>
      </c>
      <c r="J1241" s="93">
        <v>17920000</v>
      </c>
      <c r="K1241" s="48" t="s">
        <v>3761</v>
      </c>
      <c r="L1241" s="213" t="s">
        <v>609</v>
      </c>
      <c r="M1241" s="94" t="s">
        <v>51</v>
      </c>
      <c r="N1241" s="32" t="s">
        <v>3762</v>
      </c>
      <c r="O1241" s="94" t="s">
        <v>610</v>
      </c>
    </row>
    <row r="1242" spans="1:15">
      <c r="A1242" s="211">
        <v>1239</v>
      </c>
      <c r="B1242" s="47" t="s">
        <v>45</v>
      </c>
      <c r="C1242" s="47" t="s">
        <v>46</v>
      </c>
      <c r="D1242" s="32" t="s">
        <v>3763</v>
      </c>
      <c r="E1242" s="32">
        <v>204440864</v>
      </c>
      <c r="F1242" s="32">
        <v>121</v>
      </c>
      <c r="G1242" s="40" t="s">
        <v>755</v>
      </c>
      <c r="H1242" s="90">
        <v>16896000</v>
      </c>
      <c r="I1242" s="234" t="s">
        <v>49</v>
      </c>
      <c r="J1242" s="93">
        <v>4224000</v>
      </c>
      <c r="K1242" s="48" t="s">
        <v>3764</v>
      </c>
      <c r="L1242" s="213" t="s">
        <v>609</v>
      </c>
      <c r="M1242" s="94" t="s">
        <v>51</v>
      </c>
      <c r="N1242" s="32" t="s">
        <v>3745</v>
      </c>
      <c r="O1242" s="94" t="s">
        <v>610</v>
      </c>
    </row>
    <row r="1243" spans="1:15">
      <c r="A1243" s="211">
        <v>1240</v>
      </c>
      <c r="B1243" s="47" t="s">
        <v>45</v>
      </c>
      <c r="C1243" s="47" t="s">
        <v>46</v>
      </c>
      <c r="D1243" s="32" t="s">
        <v>3765</v>
      </c>
      <c r="E1243" s="32"/>
      <c r="F1243" s="32">
        <v>1</v>
      </c>
      <c r="G1243" s="40" t="s">
        <v>737</v>
      </c>
      <c r="H1243" s="90">
        <v>187000000</v>
      </c>
      <c r="I1243" s="234" t="s">
        <v>49</v>
      </c>
      <c r="J1243" s="93">
        <v>152000000</v>
      </c>
      <c r="K1243" s="48" t="s">
        <v>3766</v>
      </c>
      <c r="L1243" s="213" t="s">
        <v>609</v>
      </c>
      <c r="M1243" s="94" t="s">
        <v>51</v>
      </c>
      <c r="N1243" s="32" t="s">
        <v>3745</v>
      </c>
      <c r="O1243" s="94" t="s">
        <v>610</v>
      </c>
    </row>
    <row r="1244" spans="1:15">
      <c r="A1244" s="211">
        <v>1241</v>
      </c>
      <c r="B1244" s="47" t="s">
        <v>45</v>
      </c>
      <c r="C1244" s="47" t="s">
        <v>46</v>
      </c>
      <c r="D1244" s="32" t="s">
        <v>3767</v>
      </c>
      <c r="E1244" s="32">
        <v>305593533</v>
      </c>
      <c r="F1244" s="32">
        <v>1</v>
      </c>
      <c r="G1244" s="40" t="s">
        <v>755</v>
      </c>
      <c r="H1244" s="90">
        <v>8800000</v>
      </c>
      <c r="I1244" s="234" t="s">
        <v>49</v>
      </c>
      <c r="J1244" s="93">
        <v>800000</v>
      </c>
      <c r="K1244" s="48" t="s">
        <v>3726</v>
      </c>
      <c r="L1244" s="213" t="s">
        <v>609</v>
      </c>
      <c r="M1244" s="94" t="s">
        <v>51</v>
      </c>
      <c r="N1244" s="32" t="s">
        <v>3745</v>
      </c>
      <c r="O1244" s="94" t="s">
        <v>610</v>
      </c>
    </row>
    <row r="1245" spans="1:15">
      <c r="A1245" s="211">
        <v>1242</v>
      </c>
      <c r="B1245" s="47" t="s">
        <v>45</v>
      </c>
      <c r="C1245" s="47" t="s">
        <v>46</v>
      </c>
      <c r="D1245" s="32" t="s">
        <v>3768</v>
      </c>
      <c r="E1245" s="32">
        <v>605595427</v>
      </c>
      <c r="F1245" s="32">
        <v>2</v>
      </c>
      <c r="G1245" s="40" t="s">
        <v>755</v>
      </c>
      <c r="H1245" s="90">
        <v>9600000</v>
      </c>
      <c r="I1245" s="234" t="s">
        <v>49</v>
      </c>
      <c r="J1245" s="93">
        <v>1600000</v>
      </c>
      <c r="K1245" s="48" t="s">
        <v>3769</v>
      </c>
      <c r="L1245" s="213" t="s">
        <v>609</v>
      </c>
      <c r="M1245" s="94" t="s">
        <v>51</v>
      </c>
      <c r="N1245" s="32" t="s">
        <v>3745</v>
      </c>
      <c r="O1245" s="94" t="s">
        <v>610</v>
      </c>
    </row>
    <row r="1246" spans="1:15">
      <c r="A1246" s="211">
        <v>1243</v>
      </c>
      <c r="B1246" s="47" t="s">
        <v>45</v>
      </c>
      <c r="C1246" s="47" t="s">
        <v>46</v>
      </c>
      <c r="D1246" s="32" t="s">
        <v>3770</v>
      </c>
      <c r="E1246" s="32">
        <v>308722203</v>
      </c>
      <c r="F1246" s="32">
        <v>2</v>
      </c>
      <c r="G1246" s="40" t="s">
        <v>755</v>
      </c>
      <c r="H1246" s="90">
        <v>9600000</v>
      </c>
      <c r="I1246" s="234" t="s">
        <v>49</v>
      </c>
      <c r="J1246" s="93">
        <v>2400000</v>
      </c>
      <c r="K1246" s="48" t="s">
        <v>3766</v>
      </c>
      <c r="L1246" s="213" t="s">
        <v>609</v>
      </c>
      <c r="M1246" s="94" t="s">
        <v>51</v>
      </c>
      <c r="N1246" s="32" t="s">
        <v>3745</v>
      </c>
      <c r="O1246" s="94" t="s">
        <v>610</v>
      </c>
    </row>
    <row r="1247" spans="1:15">
      <c r="A1247" s="211">
        <v>1244</v>
      </c>
      <c r="B1247" s="47" t="s">
        <v>45</v>
      </c>
      <c r="C1247" s="47" t="s">
        <v>46</v>
      </c>
      <c r="D1247" s="32" t="s">
        <v>3771</v>
      </c>
      <c r="E1247" s="32">
        <v>310696695</v>
      </c>
      <c r="F1247" s="32">
        <v>2</v>
      </c>
      <c r="G1247" s="40" t="s">
        <v>755</v>
      </c>
      <c r="H1247" s="90">
        <v>9600000</v>
      </c>
      <c r="I1247" s="234" t="s">
        <v>49</v>
      </c>
      <c r="J1247" s="93">
        <v>1600000</v>
      </c>
      <c r="K1247" s="48" t="s">
        <v>3772</v>
      </c>
      <c r="L1247" s="213" t="s">
        <v>609</v>
      </c>
      <c r="M1247" s="94" t="s">
        <v>51</v>
      </c>
      <c r="N1247" s="32" t="s">
        <v>3745</v>
      </c>
      <c r="O1247" s="94" t="s">
        <v>610</v>
      </c>
    </row>
    <row r="1248" spans="1:15">
      <c r="A1248" s="211">
        <v>1245</v>
      </c>
      <c r="B1248" s="47" t="s">
        <v>45</v>
      </c>
      <c r="C1248" s="47" t="s">
        <v>46</v>
      </c>
      <c r="D1248" s="32" t="s">
        <v>3765</v>
      </c>
      <c r="E1248" s="32"/>
      <c r="F1248" s="32">
        <v>1</v>
      </c>
      <c r="G1248" s="40" t="s">
        <v>755</v>
      </c>
      <c r="H1248" s="90">
        <v>60000000</v>
      </c>
      <c r="I1248" s="48" t="s">
        <v>49</v>
      </c>
      <c r="J1248" s="93">
        <v>12000000</v>
      </c>
      <c r="K1248" s="48" t="s">
        <v>3773</v>
      </c>
      <c r="L1248" s="213" t="s">
        <v>609</v>
      </c>
      <c r="M1248" s="48" t="s">
        <v>51</v>
      </c>
      <c r="N1248" s="48" t="s">
        <v>3774</v>
      </c>
      <c r="O1248" s="94" t="s">
        <v>610</v>
      </c>
    </row>
    <row r="1249" spans="1:15">
      <c r="A1249" s="211">
        <v>1246</v>
      </c>
      <c r="B1249" s="47" t="s">
        <v>45</v>
      </c>
      <c r="C1249" s="47" t="s">
        <v>46</v>
      </c>
      <c r="D1249" s="40" t="s">
        <v>3775</v>
      </c>
      <c r="E1249" s="40">
        <v>637246621</v>
      </c>
      <c r="F1249" s="40">
        <v>17</v>
      </c>
      <c r="G1249" s="40" t="s">
        <v>736</v>
      </c>
      <c r="H1249" s="90">
        <v>482500</v>
      </c>
      <c r="I1249" s="48" t="s">
        <v>49</v>
      </c>
      <c r="J1249" s="93">
        <v>482500</v>
      </c>
      <c r="K1249" s="48" t="s">
        <v>3776</v>
      </c>
      <c r="L1249" s="213" t="s">
        <v>609</v>
      </c>
      <c r="M1249" s="48" t="s">
        <v>51</v>
      </c>
      <c r="N1249" s="48" t="s">
        <v>3777</v>
      </c>
      <c r="O1249" s="94" t="s">
        <v>610</v>
      </c>
    </row>
    <row r="1250" spans="1:15">
      <c r="A1250" s="211">
        <v>1247</v>
      </c>
      <c r="B1250" s="47" t="s">
        <v>45</v>
      </c>
      <c r="C1250" s="47" t="s">
        <v>46</v>
      </c>
      <c r="D1250" s="40" t="s">
        <v>3778</v>
      </c>
      <c r="E1250" s="40">
        <v>306733182</v>
      </c>
      <c r="F1250" s="40">
        <v>3</v>
      </c>
      <c r="G1250" s="40" t="s">
        <v>742</v>
      </c>
      <c r="H1250" s="90">
        <v>6302000</v>
      </c>
      <c r="I1250" s="48" t="s">
        <v>49</v>
      </c>
      <c r="J1250" s="93">
        <v>6302000</v>
      </c>
      <c r="K1250" s="48" t="s">
        <v>3779</v>
      </c>
      <c r="L1250" s="213" t="s">
        <v>609</v>
      </c>
      <c r="M1250" s="48" t="s">
        <v>51</v>
      </c>
      <c r="N1250" s="48" t="s">
        <v>3777</v>
      </c>
      <c r="O1250" s="94" t="s">
        <v>610</v>
      </c>
    </row>
    <row r="1251" spans="1:15">
      <c r="A1251" s="211">
        <v>1248</v>
      </c>
      <c r="B1251" s="47" t="s">
        <v>45</v>
      </c>
      <c r="C1251" s="47" t="s">
        <v>46</v>
      </c>
      <c r="D1251" s="40" t="s">
        <v>3780</v>
      </c>
      <c r="E1251" s="40">
        <v>307909254</v>
      </c>
      <c r="F1251" s="40">
        <v>3</v>
      </c>
      <c r="G1251" s="40" t="s">
        <v>742</v>
      </c>
      <c r="H1251" s="90">
        <v>3000000</v>
      </c>
      <c r="I1251" s="48" t="s">
        <v>49</v>
      </c>
      <c r="J1251" s="93">
        <v>2000000</v>
      </c>
      <c r="K1251" s="48" t="s">
        <v>3781</v>
      </c>
      <c r="L1251" s="213" t="s">
        <v>609</v>
      </c>
      <c r="M1251" s="48" t="s">
        <v>51</v>
      </c>
      <c r="N1251" s="48" t="s">
        <v>3782</v>
      </c>
      <c r="O1251" s="94" t="s">
        <v>610</v>
      </c>
    </row>
    <row r="1252" spans="1:15">
      <c r="A1252" s="211">
        <v>1249</v>
      </c>
      <c r="B1252" s="47" t="s">
        <v>45</v>
      </c>
      <c r="C1252" s="47" t="s">
        <v>46</v>
      </c>
      <c r="D1252" s="40" t="s">
        <v>3783</v>
      </c>
      <c r="E1252" s="40">
        <v>600534362</v>
      </c>
      <c r="F1252" s="40">
        <v>3</v>
      </c>
      <c r="G1252" s="40" t="s">
        <v>743</v>
      </c>
      <c r="H1252" s="90">
        <v>2208640</v>
      </c>
      <c r="I1252" s="48" t="s">
        <v>49</v>
      </c>
      <c r="J1252" s="93">
        <v>2208640</v>
      </c>
      <c r="K1252" s="48" t="s">
        <v>3784</v>
      </c>
      <c r="L1252" s="213" t="s">
        <v>609</v>
      </c>
      <c r="M1252" s="48" t="s">
        <v>51</v>
      </c>
      <c r="N1252" s="48" t="s">
        <v>3777</v>
      </c>
      <c r="O1252" s="94" t="s">
        <v>610</v>
      </c>
    </row>
    <row r="1253" spans="1:15">
      <c r="A1253" s="211">
        <v>1250</v>
      </c>
      <c r="B1253" s="47" t="s">
        <v>45</v>
      </c>
      <c r="C1253" s="47" t="s">
        <v>46</v>
      </c>
      <c r="D1253" s="40" t="s">
        <v>3785</v>
      </c>
      <c r="E1253" s="40">
        <v>206160773</v>
      </c>
      <c r="F1253" s="40" t="s">
        <v>3786</v>
      </c>
      <c r="G1253" s="40" t="s">
        <v>348</v>
      </c>
      <c r="H1253" s="90">
        <v>96932000</v>
      </c>
      <c r="I1253" s="48" t="s">
        <v>49</v>
      </c>
      <c r="J1253" s="93">
        <v>96932000</v>
      </c>
      <c r="K1253" s="48" t="s">
        <v>3787</v>
      </c>
      <c r="L1253" s="213" t="s">
        <v>609</v>
      </c>
      <c r="M1253" s="48" t="s">
        <v>51</v>
      </c>
      <c r="N1253" s="48" t="s">
        <v>3788</v>
      </c>
      <c r="O1253" s="94" t="s">
        <v>610</v>
      </c>
    </row>
    <row r="1254" spans="1:15">
      <c r="A1254" s="211">
        <v>1251</v>
      </c>
      <c r="B1254" s="47" t="s">
        <v>45</v>
      </c>
      <c r="C1254" s="47" t="s">
        <v>46</v>
      </c>
      <c r="D1254" s="40" t="s">
        <v>3789</v>
      </c>
      <c r="E1254" s="40" t="s">
        <v>1019</v>
      </c>
      <c r="F1254" s="40" t="s">
        <v>3601</v>
      </c>
      <c r="G1254" s="40" t="s">
        <v>1041</v>
      </c>
      <c r="H1254" s="90">
        <v>6000000</v>
      </c>
      <c r="I1254" s="48" t="s">
        <v>49</v>
      </c>
      <c r="J1254" s="93"/>
      <c r="K1254" s="48" t="s">
        <v>3790</v>
      </c>
      <c r="L1254" s="213" t="s">
        <v>1012</v>
      </c>
      <c r="M1254" s="48" t="s">
        <v>51</v>
      </c>
      <c r="N1254" s="48" t="s">
        <v>3791</v>
      </c>
      <c r="O1254" s="61" t="s">
        <v>53</v>
      </c>
    </row>
    <row r="1255" spans="1:15">
      <c r="A1255" s="211">
        <v>1252</v>
      </c>
      <c r="B1255" s="47" t="s">
        <v>45</v>
      </c>
      <c r="C1255" s="47" t="s">
        <v>46</v>
      </c>
      <c r="D1255" s="40" t="s">
        <v>3789</v>
      </c>
      <c r="E1255" s="40" t="s">
        <v>1019</v>
      </c>
      <c r="F1255" s="40" t="s">
        <v>1948</v>
      </c>
      <c r="G1255" s="40" t="s">
        <v>748</v>
      </c>
      <c r="H1255" s="90">
        <v>6720000</v>
      </c>
      <c r="I1255" s="48" t="s">
        <v>49</v>
      </c>
      <c r="J1255" s="93">
        <v>6720000</v>
      </c>
      <c r="K1255" s="48" t="s">
        <v>3792</v>
      </c>
      <c r="L1255" s="213" t="s">
        <v>1012</v>
      </c>
      <c r="M1255" s="48" t="s">
        <v>51</v>
      </c>
      <c r="N1255" s="48" t="s">
        <v>3793</v>
      </c>
      <c r="O1255" s="61" t="s">
        <v>53</v>
      </c>
    </row>
    <row r="1256" spans="1:15">
      <c r="A1256" s="211">
        <v>1253</v>
      </c>
      <c r="B1256" s="47" t="s">
        <v>45</v>
      </c>
      <c r="C1256" s="47" t="s">
        <v>46</v>
      </c>
      <c r="D1256" s="40" t="s">
        <v>3794</v>
      </c>
      <c r="E1256" s="40" t="s">
        <v>3795</v>
      </c>
      <c r="F1256" s="40" t="s">
        <v>3796</v>
      </c>
      <c r="G1256" s="40" t="s">
        <v>748</v>
      </c>
      <c r="H1256" s="90">
        <v>223200</v>
      </c>
      <c r="I1256" s="48" t="s">
        <v>49</v>
      </c>
      <c r="J1256" s="93">
        <v>223200</v>
      </c>
      <c r="K1256" s="48" t="s">
        <v>3797</v>
      </c>
      <c r="L1256" s="213" t="s">
        <v>609</v>
      </c>
      <c r="M1256" s="48" t="s">
        <v>51</v>
      </c>
      <c r="N1256" s="49" t="s">
        <v>3777</v>
      </c>
      <c r="O1256" s="54" t="s">
        <v>610</v>
      </c>
    </row>
    <row r="1257" spans="1:15">
      <c r="A1257" s="211">
        <v>1254</v>
      </c>
      <c r="B1257" s="47" t="s">
        <v>45</v>
      </c>
      <c r="C1257" s="47" t="s">
        <v>46</v>
      </c>
      <c r="D1257" s="40" t="s">
        <v>3794</v>
      </c>
      <c r="E1257" s="40" t="s">
        <v>3795</v>
      </c>
      <c r="F1257" s="40" t="s">
        <v>3798</v>
      </c>
      <c r="G1257" s="40" t="s">
        <v>748</v>
      </c>
      <c r="H1257" s="90">
        <v>410000</v>
      </c>
      <c r="I1257" s="48" t="s">
        <v>49</v>
      </c>
      <c r="J1257" s="93">
        <v>410000</v>
      </c>
      <c r="K1257" s="48" t="s">
        <v>3799</v>
      </c>
      <c r="L1257" s="213" t="s">
        <v>609</v>
      </c>
      <c r="M1257" s="48" t="s">
        <v>51</v>
      </c>
      <c r="N1257" s="49" t="s">
        <v>3777</v>
      </c>
      <c r="O1257" s="54" t="s">
        <v>610</v>
      </c>
    </row>
    <row r="1258" spans="1:15">
      <c r="A1258" s="211">
        <v>1255</v>
      </c>
      <c r="B1258" s="47" t="s">
        <v>45</v>
      </c>
      <c r="C1258" s="47" t="s">
        <v>46</v>
      </c>
      <c r="D1258" s="40" t="s">
        <v>3800</v>
      </c>
      <c r="E1258" s="40" t="s">
        <v>3801</v>
      </c>
      <c r="F1258" s="40" t="s">
        <v>3802</v>
      </c>
      <c r="G1258" s="40" t="s">
        <v>3479</v>
      </c>
      <c r="H1258" s="90">
        <v>894476203.20000005</v>
      </c>
      <c r="I1258" s="48" t="s">
        <v>49</v>
      </c>
      <c r="J1258" s="93">
        <v>149079367.19999999</v>
      </c>
      <c r="K1258" s="48" t="s">
        <v>3803</v>
      </c>
      <c r="L1258" s="213" t="s">
        <v>1012</v>
      </c>
      <c r="M1258" s="48" t="s">
        <v>51</v>
      </c>
      <c r="N1258" s="49" t="s">
        <v>2461</v>
      </c>
      <c r="O1258" s="61" t="s">
        <v>53</v>
      </c>
    </row>
    <row r="1259" spans="1:15">
      <c r="A1259" s="211">
        <v>1256</v>
      </c>
      <c r="B1259" s="47" t="s">
        <v>45</v>
      </c>
      <c r="C1259" s="47" t="s">
        <v>46</v>
      </c>
      <c r="D1259" s="40" t="s">
        <v>3800</v>
      </c>
      <c r="E1259" s="40" t="s">
        <v>3801</v>
      </c>
      <c r="F1259" s="40" t="s">
        <v>3804</v>
      </c>
      <c r="G1259" s="40" t="s">
        <v>340</v>
      </c>
      <c r="H1259" s="90">
        <v>631801869</v>
      </c>
      <c r="I1259" s="48" t="s">
        <v>49</v>
      </c>
      <c r="J1259" s="93">
        <v>105300311.59999999</v>
      </c>
      <c r="K1259" s="48" t="s">
        <v>3805</v>
      </c>
      <c r="L1259" s="213" t="s">
        <v>1012</v>
      </c>
      <c r="M1259" s="48" t="s">
        <v>51</v>
      </c>
      <c r="N1259" s="49" t="s">
        <v>2461</v>
      </c>
      <c r="O1259" s="61" t="s">
        <v>53</v>
      </c>
    </row>
    <row r="1260" spans="1:15">
      <c r="A1260" s="211">
        <v>1257</v>
      </c>
      <c r="B1260" s="47" t="s">
        <v>45</v>
      </c>
      <c r="C1260" s="47" t="s">
        <v>46</v>
      </c>
      <c r="D1260" s="40" t="s">
        <v>3806</v>
      </c>
      <c r="E1260" s="40" t="s">
        <v>1022</v>
      </c>
      <c r="F1260" s="40" t="s">
        <v>3807</v>
      </c>
      <c r="G1260" s="40" t="s">
        <v>753</v>
      </c>
      <c r="H1260" s="90">
        <v>14000000</v>
      </c>
      <c r="I1260" s="48" t="s">
        <v>49</v>
      </c>
      <c r="J1260" s="93"/>
      <c r="K1260" s="48" t="s">
        <v>3808</v>
      </c>
      <c r="L1260" s="213" t="s">
        <v>1012</v>
      </c>
      <c r="M1260" s="48" t="s">
        <v>51</v>
      </c>
      <c r="N1260" s="48" t="s">
        <v>1573</v>
      </c>
      <c r="O1260" s="61" t="s">
        <v>53</v>
      </c>
    </row>
    <row r="1261" spans="1:15">
      <c r="A1261" s="211">
        <v>1258</v>
      </c>
      <c r="B1261" s="47" t="s">
        <v>45</v>
      </c>
      <c r="C1261" s="47" t="s">
        <v>46</v>
      </c>
      <c r="D1261" s="40" t="s">
        <v>3806</v>
      </c>
      <c r="E1261" s="40" t="s">
        <v>1022</v>
      </c>
      <c r="F1261" s="40" t="s">
        <v>3809</v>
      </c>
      <c r="G1261" s="40" t="s">
        <v>333</v>
      </c>
      <c r="H1261" s="90">
        <v>285000000</v>
      </c>
      <c r="I1261" s="48" t="s">
        <v>49</v>
      </c>
      <c r="J1261" s="93">
        <v>25310081.699999999</v>
      </c>
      <c r="K1261" s="48" t="s">
        <v>3810</v>
      </c>
      <c r="L1261" s="213" t="s">
        <v>1012</v>
      </c>
      <c r="M1261" s="48" t="s">
        <v>51</v>
      </c>
      <c r="N1261" s="48" t="s">
        <v>1573</v>
      </c>
      <c r="O1261" s="61" t="s">
        <v>53</v>
      </c>
    </row>
    <row r="1262" spans="1:15">
      <c r="A1262" s="211">
        <v>1259</v>
      </c>
      <c r="B1262" s="47" t="s">
        <v>45</v>
      </c>
      <c r="C1262" s="47" t="s">
        <v>46</v>
      </c>
      <c r="D1262" s="40" t="s">
        <v>3811</v>
      </c>
      <c r="E1262" s="40" t="s">
        <v>3812</v>
      </c>
      <c r="F1262" s="40" t="s">
        <v>681</v>
      </c>
      <c r="G1262" s="40" t="s">
        <v>733</v>
      </c>
      <c r="H1262" s="90">
        <v>2490000</v>
      </c>
      <c r="I1262" s="48" t="s">
        <v>49</v>
      </c>
      <c r="J1262" s="93"/>
      <c r="K1262" s="48" t="s">
        <v>3813</v>
      </c>
      <c r="L1262" s="213" t="s">
        <v>609</v>
      </c>
      <c r="M1262" s="48" t="s">
        <v>51</v>
      </c>
      <c r="N1262" s="49" t="s">
        <v>3777</v>
      </c>
      <c r="O1262" s="54" t="s">
        <v>610</v>
      </c>
    </row>
    <row r="1263" spans="1:15">
      <c r="A1263" s="211">
        <v>1260</v>
      </c>
      <c r="B1263" s="47" t="s">
        <v>45</v>
      </c>
      <c r="C1263" s="47" t="s">
        <v>46</v>
      </c>
      <c r="D1263" s="32" t="s">
        <v>113</v>
      </c>
      <c r="E1263" s="32" t="s">
        <v>185</v>
      </c>
      <c r="F1263" s="32" t="s">
        <v>3814</v>
      </c>
      <c r="G1263" s="32" t="s">
        <v>3815</v>
      </c>
      <c r="H1263" s="90">
        <v>22320000</v>
      </c>
      <c r="I1263" s="48" t="s">
        <v>49</v>
      </c>
      <c r="J1263" s="93">
        <v>22320000</v>
      </c>
      <c r="K1263" s="48" t="s">
        <v>3816</v>
      </c>
      <c r="L1263" s="213" t="s">
        <v>327</v>
      </c>
      <c r="M1263" s="48" t="s">
        <v>51</v>
      </c>
      <c r="N1263" s="48" t="s">
        <v>404</v>
      </c>
      <c r="O1263" s="61" t="s">
        <v>53</v>
      </c>
    </row>
    <row r="1264" spans="1:15">
      <c r="A1264" s="211">
        <v>1261</v>
      </c>
      <c r="B1264" s="47" t="s">
        <v>45</v>
      </c>
      <c r="C1264" s="47" t="s">
        <v>46</v>
      </c>
      <c r="D1264" s="32" t="s">
        <v>3817</v>
      </c>
      <c r="E1264" s="32" t="s">
        <v>3818</v>
      </c>
      <c r="F1264" s="32" t="s">
        <v>3819</v>
      </c>
      <c r="G1264" s="32" t="s">
        <v>3820</v>
      </c>
      <c r="H1264" s="90">
        <v>480000</v>
      </c>
      <c r="I1264" s="48" t="s">
        <v>49</v>
      </c>
      <c r="J1264" s="93">
        <v>480000</v>
      </c>
      <c r="K1264" s="48" t="s">
        <v>3821</v>
      </c>
      <c r="L1264" s="29" t="s">
        <v>50</v>
      </c>
      <c r="M1264" s="48" t="s">
        <v>51</v>
      </c>
      <c r="N1264" s="48" t="s">
        <v>525</v>
      </c>
      <c r="O1264" s="61" t="s">
        <v>53</v>
      </c>
    </row>
    <row r="1265" spans="1:15">
      <c r="A1265" s="211">
        <v>1262</v>
      </c>
      <c r="B1265" s="47" t="s">
        <v>45</v>
      </c>
      <c r="C1265" s="47" t="s">
        <v>46</v>
      </c>
      <c r="D1265" s="32" t="s">
        <v>3822</v>
      </c>
      <c r="E1265" s="32" t="s">
        <v>3823</v>
      </c>
      <c r="F1265" s="32" t="s">
        <v>3824</v>
      </c>
      <c r="G1265" s="32" t="s">
        <v>3825</v>
      </c>
      <c r="H1265" s="90">
        <v>42777768</v>
      </c>
      <c r="I1265" s="48" t="s">
        <v>49</v>
      </c>
      <c r="J1265" s="93">
        <v>42777768</v>
      </c>
      <c r="K1265" s="48" t="s">
        <v>3826</v>
      </c>
      <c r="L1265" s="213" t="s">
        <v>327</v>
      </c>
      <c r="M1265" s="48" t="s">
        <v>51</v>
      </c>
      <c r="N1265" s="48" t="s">
        <v>3827</v>
      </c>
      <c r="O1265" s="61" t="s">
        <v>53</v>
      </c>
    </row>
    <row r="1266" spans="1:15">
      <c r="A1266" s="211">
        <v>1263</v>
      </c>
      <c r="B1266" s="47" t="s">
        <v>45</v>
      </c>
      <c r="C1266" s="47" t="s">
        <v>46</v>
      </c>
      <c r="D1266" s="32" t="s">
        <v>3171</v>
      </c>
      <c r="E1266" s="32" t="s">
        <v>3172</v>
      </c>
      <c r="F1266" s="32" t="s">
        <v>3828</v>
      </c>
      <c r="G1266" s="32" t="s">
        <v>3829</v>
      </c>
      <c r="H1266" s="90">
        <v>2060000</v>
      </c>
      <c r="I1266" s="234" t="s">
        <v>49</v>
      </c>
      <c r="J1266" s="93">
        <v>2060000</v>
      </c>
      <c r="K1266" s="48" t="s">
        <v>3830</v>
      </c>
      <c r="L1266" s="213" t="s">
        <v>327</v>
      </c>
      <c r="M1266" s="94" t="s">
        <v>51</v>
      </c>
      <c r="N1266" s="32" t="s">
        <v>2125</v>
      </c>
      <c r="O1266" s="61" t="s">
        <v>53</v>
      </c>
    </row>
    <row r="1267" spans="1:15">
      <c r="A1267" s="211">
        <v>1264</v>
      </c>
      <c r="B1267" s="47" t="s">
        <v>45</v>
      </c>
      <c r="C1267" s="47" t="s">
        <v>46</v>
      </c>
      <c r="D1267" s="32" t="s">
        <v>3831</v>
      </c>
      <c r="E1267" s="32" t="s">
        <v>3832</v>
      </c>
      <c r="F1267" s="32" t="s">
        <v>3833</v>
      </c>
      <c r="G1267" s="32" t="s">
        <v>3829</v>
      </c>
      <c r="H1267" s="90">
        <v>2480000</v>
      </c>
      <c r="I1267" s="234" t="s">
        <v>49</v>
      </c>
      <c r="J1267" s="93">
        <v>2480000</v>
      </c>
      <c r="K1267" s="48" t="s">
        <v>3834</v>
      </c>
      <c r="L1267" s="213" t="s">
        <v>327</v>
      </c>
      <c r="M1267" s="94" t="s">
        <v>51</v>
      </c>
      <c r="N1267" s="32" t="s">
        <v>2125</v>
      </c>
      <c r="O1267" s="61" t="s">
        <v>53</v>
      </c>
    </row>
    <row r="1268" spans="1:15">
      <c r="A1268" s="211">
        <v>1265</v>
      </c>
      <c r="B1268" s="47" t="s">
        <v>45</v>
      </c>
      <c r="C1268" s="47" t="s">
        <v>46</v>
      </c>
      <c r="D1268" s="32" t="s">
        <v>3835</v>
      </c>
      <c r="E1268" s="32" t="s">
        <v>3836</v>
      </c>
      <c r="F1268" s="32" t="s">
        <v>3837</v>
      </c>
      <c r="G1268" s="32" t="s">
        <v>3838</v>
      </c>
      <c r="H1268" s="90">
        <v>3059000</v>
      </c>
      <c r="I1268" s="234" t="s">
        <v>49</v>
      </c>
      <c r="J1268" s="93">
        <v>3059000</v>
      </c>
      <c r="K1268" s="48" t="s">
        <v>3839</v>
      </c>
      <c r="L1268" s="213" t="s">
        <v>327</v>
      </c>
      <c r="M1268" s="94" t="s">
        <v>51</v>
      </c>
      <c r="N1268" s="32" t="s">
        <v>3840</v>
      </c>
      <c r="O1268" s="61" t="s">
        <v>53</v>
      </c>
    </row>
    <row r="1269" spans="1:15">
      <c r="A1269" s="211">
        <v>1266</v>
      </c>
      <c r="B1269" s="47" t="s">
        <v>45</v>
      </c>
      <c r="C1269" s="47" t="s">
        <v>46</v>
      </c>
      <c r="D1269" s="32" t="s">
        <v>3841</v>
      </c>
      <c r="E1269" s="32" t="s">
        <v>3842</v>
      </c>
      <c r="F1269" s="32" t="s">
        <v>3843</v>
      </c>
      <c r="G1269" s="32" t="s">
        <v>3844</v>
      </c>
      <c r="H1269" s="90">
        <v>4949000</v>
      </c>
      <c r="I1269" s="234" t="s">
        <v>49</v>
      </c>
      <c r="J1269" s="93">
        <v>4949000</v>
      </c>
      <c r="K1269" s="48" t="s">
        <v>3845</v>
      </c>
      <c r="L1269" s="213" t="s">
        <v>327</v>
      </c>
      <c r="M1269" s="94" t="s">
        <v>51</v>
      </c>
      <c r="N1269" s="32" t="s">
        <v>3846</v>
      </c>
      <c r="O1269" s="61" t="s">
        <v>53</v>
      </c>
    </row>
    <row r="1270" spans="1:15">
      <c r="A1270" s="211">
        <v>1267</v>
      </c>
      <c r="B1270" s="47" t="s">
        <v>45</v>
      </c>
      <c r="C1270" s="47" t="s">
        <v>46</v>
      </c>
      <c r="D1270" s="32" t="s">
        <v>3847</v>
      </c>
      <c r="E1270" s="32" t="s">
        <v>3848</v>
      </c>
      <c r="F1270" s="32" t="s">
        <v>3849</v>
      </c>
      <c r="G1270" s="32" t="s">
        <v>3850</v>
      </c>
      <c r="H1270" s="90">
        <v>340000</v>
      </c>
      <c r="I1270" s="234" t="s">
        <v>49</v>
      </c>
      <c r="J1270" s="93">
        <v>340000</v>
      </c>
      <c r="K1270" s="48" t="s">
        <v>3851</v>
      </c>
      <c r="L1270" s="29" t="s">
        <v>50</v>
      </c>
      <c r="M1270" s="94" t="s">
        <v>51</v>
      </c>
      <c r="N1270" s="32" t="s">
        <v>1190</v>
      </c>
      <c r="O1270" s="61" t="s">
        <v>53</v>
      </c>
    </row>
    <row r="1271" spans="1:15">
      <c r="A1271" s="211">
        <v>1268</v>
      </c>
      <c r="B1271" s="47" t="s">
        <v>45</v>
      </c>
      <c r="C1271" s="47" t="s">
        <v>46</v>
      </c>
      <c r="D1271" s="32" t="s">
        <v>3817</v>
      </c>
      <c r="E1271" s="32" t="s">
        <v>3818</v>
      </c>
      <c r="F1271" s="32" t="s">
        <v>3852</v>
      </c>
      <c r="G1271" s="32" t="s">
        <v>3853</v>
      </c>
      <c r="H1271" s="90">
        <v>300000</v>
      </c>
      <c r="I1271" s="234" t="s">
        <v>49</v>
      </c>
      <c r="J1271" s="93">
        <v>300000</v>
      </c>
      <c r="K1271" s="48" t="s">
        <v>3854</v>
      </c>
      <c r="L1271" s="29" t="s">
        <v>50</v>
      </c>
      <c r="M1271" s="94" t="s">
        <v>51</v>
      </c>
      <c r="N1271" s="32" t="s">
        <v>1190</v>
      </c>
      <c r="O1271" s="61" t="s">
        <v>53</v>
      </c>
    </row>
    <row r="1272" spans="1:15">
      <c r="A1272" s="211">
        <v>1269</v>
      </c>
      <c r="B1272" s="47" t="s">
        <v>45</v>
      </c>
      <c r="C1272" s="47" t="s">
        <v>46</v>
      </c>
      <c r="D1272" s="32" t="s">
        <v>3817</v>
      </c>
      <c r="E1272" s="32" t="s">
        <v>3818</v>
      </c>
      <c r="F1272" s="32" t="s">
        <v>3855</v>
      </c>
      <c r="G1272" s="32" t="s">
        <v>3856</v>
      </c>
      <c r="H1272" s="90">
        <v>520000</v>
      </c>
      <c r="I1272" s="234" t="s">
        <v>49</v>
      </c>
      <c r="J1272" s="93">
        <v>520000</v>
      </c>
      <c r="K1272" s="48" t="s">
        <v>3857</v>
      </c>
      <c r="L1272" s="29" t="s">
        <v>50</v>
      </c>
      <c r="M1272" s="94" t="s">
        <v>51</v>
      </c>
      <c r="N1272" s="32" t="s">
        <v>1190</v>
      </c>
      <c r="O1272" s="61" t="s">
        <v>53</v>
      </c>
    </row>
    <row r="1273" spans="1:15">
      <c r="A1273" s="211">
        <v>1270</v>
      </c>
      <c r="B1273" s="47" t="s">
        <v>45</v>
      </c>
      <c r="C1273" s="47" t="s">
        <v>46</v>
      </c>
      <c r="D1273" s="32" t="s">
        <v>3817</v>
      </c>
      <c r="E1273" s="32" t="s">
        <v>3818</v>
      </c>
      <c r="F1273" s="32" t="s">
        <v>3858</v>
      </c>
      <c r="G1273" s="32" t="s">
        <v>3859</v>
      </c>
      <c r="H1273" s="90">
        <v>300000</v>
      </c>
      <c r="I1273" s="234" t="s">
        <v>49</v>
      </c>
      <c r="J1273" s="93">
        <v>300000</v>
      </c>
      <c r="K1273" s="48" t="s">
        <v>3860</v>
      </c>
      <c r="L1273" s="29" t="s">
        <v>50</v>
      </c>
      <c r="M1273" s="94" t="s">
        <v>51</v>
      </c>
      <c r="N1273" s="32" t="s">
        <v>1190</v>
      </c>
      <c r="O1273" s="61" t="s">
        <v>53</v>
      </c>
    </row>
    <row r="1274" spans="1:15">
      <c r="A1274" s="211">
        <v>1271</v>
      </c>
      <c r="B1274" s="47" t="s">
        <v>45</v>
      </c>
      <c r="C1274" s="47" t="s">
        <v>46</v>
      </c>
      <c r="D1274" s="32" t="s">
        <v>3817</v>
      </c>
      <c r="E1274" s="32" t="s">
        <v>3818</v>
      </c>
      <c r="F1274" s="32" t="s">
        <v>3861</v>
      </c>
      <c r="G1274" s="32" t="s">
        <v>3859</v>
      </c>
      <c r="H1274" s="90">
        <v>520000</v>
      </c>
      <c r="I1274" s="234" t="s">
        <v>49</v>
      </c>
      <c r="J1274" s="93">
        <v>520000</v>
      </c>
      <c r="K1274" s="48" t="s">
        <v>3862</v>
      </c>
      <c r="L1274" s="29" t="s">
        <v>50</v>
      </c>
      <c r="M1274" s="94" t="s">
        <v>51</v>
      </c>
      <c r="N1274" s="32" t="s">
        <v>1190</v>
      </c>
      <c r="O1274" s="61" t="s">
        <v>53</v>
      </c>
    </row>
    <row r="1275" spans="1:15">
      <c r="A1275" s="211">
        <v>1272</v>
      </c>
      <c r="B1275" s="47" t="s">
        <v>45</v>
      </c>
      <c r="C1275" s="47" t="s">
        <v>46</v>
      </c>
      <c r="D1275" s="32" t="s">
        <v>3863</v>
      </c>
      <c r="E1275" s="32" t="s">
        <v>3864</v>
      </c>
      <c r="F1275" s="32" t="s">
        <v>3865</v>
      </c>
      <c r="G1275" s="32" t="s">
        <v>3866</v>
      </c>
      <c r="H1275" s="90">
        <v>434999.7</v>
      </c>
      <c r="I1275" s="234" t="s">
        <v>49</v>
      </c>
      <c r="J1275" s="93">
        <v>434999.7</v>
      </c>
      <c r="K1275" s="48" t="s">
        <v>3867</v>
      </c>
      <c r="L1275" s="29" t="s">
        <v>50</v>
      </c>
      <c r="M1275" s="94" t="s">
        <v>51</v>
      </c>
      <c r="N1275" s="32" t="s">
        <v>525</v>
      </c>
      <c r="O1275" s="61" t="s">
        <v>53</v>
      </c>
    </row>
    <row r="1276" spans="1:15">
      <c r="A1276" s="211">
        <v>1273</v>
      </c>
      <c r="B1276" s="47" t="s">
        <v>45</v>
      </c>
      <c r="C1276" s="47" t="s">
        <v>46</v>
      </c>
      <c r="D1276" s="32" t="s">
        <v>3171</v>
      </c>
      <c r="E1276" s="32" t="s">
        <v>3172</v>
      </c>
      <c r="F1276" s="32" t="s">
        <v>3868</v>
      </c>
      <c r="G1276" s="32" t="s">
        <v>3869</v>
      </c>
      <c r="H1276" s="90">
        <v>2060000</v>
      </c>
      <c r="I1276" s="234" t="s">
        <v>49</v>
      </c>
      <c r="J1276" s="93">
        <v>2060000</v>
      </c>
      <c r="K1276" s="48" t="s">
        <v>3870</v>
      </c>
      <c r="L1276" s="213" t="s">
        <v>327</v>
      </c>
      <c r="M1276" s="94" t="s">
        <v>51</v>
      </c>
      <c r="N1276" s="32" t="s">
        <v>2125</v>
      </c>
      <c r="O1276" s="61" t="s">
        <v>53</v>
      </c>
    </row>
    <row r="1277" spans="1:15">
      <c r="A1277" s="211">
        <v>1274</v>
      </c>
      <c r="B1277" s="47" t="s">
        <v>45</v>
      </c>
      <c r="C1277" s="47" t="s">
        <v>46</v>
      </c>
      <c r="D1277" s="32" t="s">
        <v>3871</v>
      </c>
      <c r="E1277" s="32" t="s">
        <v>484</v>
      </c>
      <c r="F1277" s="32" t="s">
        <v>3872</v>
      </c>
      <c r="G1277" s="32" t="s">
        <v>3873</v>
      </c>
      <c r="H1277" s="90">
        <v>3700000</v>
      </c>
      <c r="I1277" s="234" t="s">
        <v>49</v>
      </c>
      <c r="J1277" s="93">
        <v>3700000</v>
      </c>
      <c r="K1277" s="48" t="s">
        <v>3874</v>
      </c>
      <c r="L1277" s="213" t="s">
        <v>327</v>
      </c>
      <c r="M1277" s="94" t="s">
        <v>51</v>
      </c>
      <c r="N1277" s="32" t="s">
        <v>3875</v>
      </c>
      <c r="O1277" s="61" t="s">
        <v>53</v>
      </c>
    </row>
    <row r="1278" spans="1:15">
      <c r="A1278" s="211">
        <v>1275</v>
      </c>
      <c r="B1278" s="47" t="s">
        <v>45</v>
      </c>
      <c r="C1278" s="47" t="s">
        <v>46</v>
      </c>
      <c r="D1278" s="32" t="s">
        <v>3876</v>
      </c>
      <c r="E1278" s="32" t="s">
        <v>3877</v>
      </c>
      <c r="F1278" s="32" t="s">
        <v>3878</v>
      </c>
      <c r="G1278" s="32" t="s">
        <v>3879</v>
      </c>
      <c r="H1278" s="90">
        <v>18900000</v>
      </c>
      <c r="I1278" s="234" t="s">
        <v>49</v>
      </c>
      <c r="J1278" s="93">
        <v>18900000</v>
      </c>
      <c r="K1278" s="48" t="s">
        <v>3880</v>
      </c>
      <c r="L1278" s="213" t="s">
        <v>327</v>
      </c>
      <c r="M1278" s="94" t="s">
        <v>51</v>
      </c>
      <c r="N1278" s="32" t="s">
        <v>2859</v>
      </c>
      <c r="O1278" s="61" t="s">
        <v>53</v>
      </c>
    </row>
    <row r="1279" spans="1:15">
      <c r="A1279" s="211">
        <v>1276</v>
      </c>
      <c r="B1279" s="47" t="s">
        <v>45</v>
      </c>
      <c r="C1279" s="47" t="s">
        <v>46</v>
      </c>
      <c r="D1279" s="32" t="s">
        <v>3881</v>
      </c>
      <c r="E1279" s="32" t="s">
        <v>3882</v>
      </c>
      <c r="F1279" s="32" t="s">
        <v>3883</v>
      </c>
      <c r="G1279" s="32" t="s">
        <v>3884</v>
      </c>
      <c r="H1279" s="90">
        <v>649995</v>
      </c>
      <c r="I1279" s="234" t="s">
        <v>49</v>
      </c>
      <c r="J1279" s="93">
        <v>649995</v>
      </c>
      <c r="K1279" s="48" t="s">
        <v>3885</v>
      </c>
      <c r="L1279" s="213" t="s">
        <v>327</v>
      </c>
      <c r="M1279" s="94" t="s">
        <v>51</v>
      </c>
      <c r="N1279" s="32" t="s">
        <v>3517</v>
      </c>
      <c r="O1279" s="61" t="s">
        <v>53</v>
      </c>
    </row>
    <row r="1280" spans="1:15">
      <c r="A1280" s="211">
        <v>1277</v>
      </c>
      <c r="B1280" s="47" t="s">
        <v>45</v>
      </c>
      <c r="C1280" s="47" t="s">
        <v>46</v>
      </c>
      <c r="D1280" s="32" t="s">
        <v>2512</v>
      </c>
      <c r="E1280" s="32" t="s">
        <v>2513</v>
      </c>
      <c r="F1280" s="32" t="s">
        <v>3886</v>
      </c>
      <c r="G1280" s="32" t="s">
        <v>3887</v>
      </c>
      <c r="H1280" s="90">
        <v>189999.9</v>
      </c>
      <c r="I1280" s="234" t="s">
        <v>49</v>
      </c>
      <c r="J1280" s="93">
        <v>189999.9</v>
      </c>
      <c r="K1280" s="48" t="s">
        <v>3888</v>
      </c>
      <c r="L1280" s="213" t="s">
        <v>327</v>
      </c>
      <c r="M1280" s="94" t="s">
        <v>51</v>
      </c>
      <c r="N1280" s="32" t="s">
        <v>525</v>
      </c>
      <c r="O1280" s="61" t="s">
        <v>53</v>
      </c>
    </row>
    <row r="1281" spans="1:15">
      <c r="A1281" s="211">
        <v>1278</v>
      </c>
      <c r="B1281" s="47" t="s">
        <v>45</v>
      </c>
      <c r="C1281" s="47" t="s">
        <v>46</v>
      </c>
      <c r="D1281" s="32" t="s">
        <v>2512</v>
      </c>
      <c r="E1281" s="32" t="s">
        <v>2513</v>
      </c>
      <c r="F1281" s="32" t="s">
        <v>3889</v>
      </c>
      <c r="G1281" s="32" t="s">
        <v>3890</v>
      </c>
      <c r="H1281" s="90">
        <v>189999.9</v>
      </c>
      <c r="I1281" s="234" t="s">
        <v>49</v>
      </c>
      <c r="J1281" s="93">
        <v>189999.9</v>
      </c>
      <c r="K1281" s="48" t="s">
        <v>3891</v>
      </c>
      <c r="L1281" s="213" t="s">
        <v>327</v>
      </c>
      <c r="M1281" s="94" t="s">
        <v>51</v>
      </c>
      <c r="N1281" s="32" t="s">
        <v>3892</v>
      </c>
      <c r="O1281" s="61" t="s">
        <v>53</v>
      </c>
    </row>
    <row r="1282" spans="1:15">
      <c r="A1282" s="211">
        <v>1279</v>
      </c>
      <c r="B1282" s="47" t="s">
        <v>45</v>
      </c>
      <c r="C1282" s="47" t="s">
        <v>46</v>
      </c>
      <c r="D1282" s="32" t="s">
        <v>2512</v>
      </c>
      <c r="E1282" s="32" t="s">
        <v>2513</v>
      </c>
      <c r="F1282" s="32" t="s">
        <v>3893</v>
      </c>
      <c r="G1282" s="32" t="s">
        <v>3890</v>
      </c>
      <c r="H1282" s="90">
        <v>379999.8</v>
      </c>
      <c r="I1282" s="234" t="s">
        <v>49</v>
      </c>
      <c r="J1282" s="93">
        <v>379999.8</v>
      </c>
      <c r="K1282" s="48" t="s">
        <v>3894</v>
      </c>
      <c r="L1282" s="213" t="s">
        <v>327</v>
      </c>
      <c r="M1282" s="94" t="s">
        <v>51</v>
      </c>
      <c r="N1282" s="32" t="s">
        <v>3141</v>
      </c>
      <c r="O1282" s="61" t="s">
        <v>53</v>
      </c>
    </row>
    <row r="1283" spans="1:15">
      <c r="A1283" s="211">
        <v>1280</v>
      </c>
      <c r="B1283" s="47" t="s">
        <v>45</v>
      </c>
      <c r="C1283" s="47" t="s">
        <v>46</v>
      </c>
      <c r="D1283" s="32" t="s">
        <v>3881</v>
      </c>
      <c r="E1283" s="32" t="s">
        <v>3882</v>
      </c>
      <c r="F1283" s="32" t="s">
        <v>3895</v>
      </c>
      <c r="G1283" s="32" t="s">
        <v>3896</v>
      </c>
      <c r="H1283" s="90">
        <v>479960</v>
      </c>
      <c r="I1283" s="234" t="s">
        <v>49</v>
      </c>
      <c r="J1283" s="93">
        <v>479960</v>
      </c>
      <c r="K1283" s="48" t="s">
        <v>3897</v>
      </c>
      <c r="L1283" s="213" t="s">
        <v>327</v>
      </c>
      <c r="M1283" s="94" t="s">
        <v>51</v>
      </c>
      <c r="N1283" s="32" t="s">
        <v>3141</v>
      </c>
      <c r="O1283" s="61" t="s">
        <v>53</v>
      </c>
    </row>
    <row r="1284" spans="1:15">
      <c r="A1284" s="211">
        <v>1281</v>
      </c>
      <c r="B1284" s="47" t="s">
        <v>45</v>
      </c>
      <c r="C1284" s="47" t="s">
        <v>46</v>
      </c>
      <c r="D1284" s="32" t="s">
        <v>3898</v>
      </c>
      <c r="E1284" s="32" t="s">
        <v>3899</v>
      </c>
      <c r="F1284" s="32" t="s">
        <v>3900</v>
      </c>
      <c r="G1284" s="32" t="s">
        <v>3901</v>
      </c>
      <c r="H1284" s="90">
        <v>3000000</v>
      </c>
      <c r="I1284" s="234" t="s">
        <v>49</v>
      </c>
      <c r="J1284" s="93">
        <v>3000000</v>
      </c>
      <c r="K1284" s="48" t="s">
        <v>3902</v>
      </c>
      <c r="L1284" s="213" t="s">
        <v>327</v>
      </c>
      <c r="M1284" s="94" t="s">
        <v>51</v>
      </c>
      <c r="N1284" s="32" t="s">
        <v>3903</v>
      </c>
      <c r="O1284" s="61" t="s">
        <v>53</v>
      </c>
    </row>
    <row r="1285" spans="1:15">
      <c r="A1285" s="211">
        <v>1282</v>
      </c>
      <c r="B1285" s="47" t="s">
        <v>45</v>
      </c>
      <c r="C1285" s="47" t="s">
        <v>46</v>
      </c>
      <c r="D1285" s="32" t="s">
        <v>3898</v>
      </c>
      <c r="E1285" s="32" t="s">
        <v>3899</v>
      </c>
      <c r="F1285" s="32" t="s">
        <v>3904</v>
      </c>
      <c r="G1285" s="32" t="s">
        <v>3905</v>
      </c>
      <c r="H1285" s="90">
        <v>800000</v>
      </c>
      <c r="I1285" s="234" t="s">
        <v>49</v>
      </c>
      <c r="J1285" s="93">
        <v>800000</v>
      </c>
      <c r="K1285" s="48" t="s">
        <v>3906</v>
      </c>
      <c r="L1285" s="213" t="s">
        <v>327</v>
      </c>
      <c r="M1285" s="94" t="s">
        <v>51</v>
      </c>
      <c r="N1285" s="32" t="s">
        <v>3903</v>
      </c>
      <c r="O1285" s="61" t="s">
        <v>53</v>
      </c>
    </row>
    <row r="1286" spans="1:15">
      <c r="A1286" s="211">
        <v>1283</v>
      </c>
      <c r="B1286" s="47" t="s">
        <v>45</v>
      </c>
      <c r="C1286" s="47" t="s">
        <v>46</v>
      </c>
      <c r="D1286" s="32" t="s">
        <v>3907</v>
      </c>
      <c r="E1286" s="32" t="s">
        <v>3908</v>
      </c>
      <c r="F1286" s="32" t="s">
        <v>3909</v>
      </c>
      <c r="G1286" s="32" t="s">
        <v>3910</v>
      </c>
      <c r="H1286" s="90">
        <v>1250000</v>
      </c>
      <c r="I1286" s="234" t="s">
        <v>49</v>
      </c>
      <c r="J1286" s="93">
        <v>1250000</v>
      </c>
      <c r="K1286" s="48" t="s">
        <v>3911</v>
      </c>
      <c r="L1286" s="213" t="s">
        <v>327</v>
      </c>
      <c r="M1286" s="94" t="s">
        <v>51</v>
      </c>
      <c r="N1286" s="32" t="s">
        <v>317</v>
      </c>
      <c r="O1286" s="61" t="s">
        <v>53</v>
      </c>
    </row>
    <row r="1287" spans="1:15">
      <c r="A1287" s="211">
        <v>1284</v>
      </c>
      <c r="B1287" s="47" t="s">
        <v>45</v>
      </c>
      <c r="C1287" s="47" t="s">
        <v>46</v>
      </c>
      <c r="D1287" s="32" t="s">
        <v>3907</v>
      </c>
      <c r="E1287" s="32" t="s">
        <v>3908</v>
      </c>
      <c r="F1287" s="32" t="s">
        <v>3912</v>
      </c>
      <c r="G1287" s="32" t="s">
        <v>3913</v>
      </c>
      <c r="H1287" s="90">
        <v>1250000</v>
      </c>
      <c r="I1287" s="234" t="s">
        <v>49</v>
      </c>
      <c r="J1287" s="93">
        <v>1250000</v>
      </c>
      <c r="K1287" s="48" t="s">
        <v>3914</v>
      </c>
      <c r="L1287" s="213" t="s">
        <v>327</v>
      </c>
      <c r="M1287" s="94" t="s">
        <v>51</v>
      </c>
      <c r="N1287" s="32" t="s">
        <v>317</v>
      </c>
      <c r="O1287" s="61" t="s">
        <v>53</v>
      </c>
    </row>
    <row r="1288" spans="1:15">
      <c r="A1288" s="211">
        <v>1285</v>
      </c>
      <c r="B1288" s="47" t="s">
        <v>45</v>
      </c>
      <c r="C1288" s="47" t="s">
        <v>46</v>
      </c>
      <c r="D1288" s="32" t="s">
        <v>3915</v>
      </c>
      <c r="E1288" s="32" t="s">
        <v>3916</v>
      </c>
      <c r="F1288" s="32" t="s">
        <v>3917</v>
      </c>
      <c r="G1288" s="32" t="s">
        <v>3918</v>
      </c>
      <c r="H1288" s="90">
        <v>300000</v>
      </c>
      <c r="I1288" s="234" t="s">
        <v>49</v>
      </c>
      <c r="J1288" s="93">
        <v>300000</v>
      </c>
      <c r="K1288" s="48" t="s">
        <v>3919</v>
      </c>
      <c r="L1288" s="29" t="s">
        <v>50</v>
      </c>
      <c r="M1288" s="94" t="s">
        <v>51</v>
      </c>
      <c r="N1288" s="32" t="s">
        <v>525</v>
      </c>
      <c r="O1288" s="61" t="s">
        <v>53</v>
      </c>
    </row>
    <row r="1289" spans="1:15">
      <c r="A1289" s="211">
        <v>1286</v>
      </c>
      <c r="B1289" s="47" t="s">
        <v>45</v>
      </c>
      <c r="C1289" s="47" t="s">
        <v>46</v>
      </c>
      <c r="D1289" s="32" t="s">
        <v>3920</v>
      </c>
      <c r="E1289" s="32" t="s">
        <v>3921</v>
      </c>
      <c r="F1289" s="32" t="s">
        <v>3922</v>
      </c>
      <c r="G1289" s="32" t="s">
        <v>3923</v>
      </c>
      <c r="H1289" s="90">
        <v>1200000</v>
      </c>
      <c r="I1289" s="234" t="s">
        <v>49</v>
      </c>
      <c r="J1289" s="93">
        <v>1200000</v>
      </c>
      <c r="K1289" s="48" t="s">
        <v>3924</v>
      </c>
      <c r="L1289" s="213" t="s">
        <v>327</v>
      </c>
      <c r="M1289" s="94" t="s">
        <v>51</v>
      </c>
      <c r="N1289" s="32" t="s">
        <v>3925</v>
      </c>
      <c r="O1289" s="61" t="s">
        <v>53</v>
      </c>
    </row>
    <row r="1290" spans="1:15">
      <c r="A1290" s="211">
        <v>1287</v>
      </c>
      <c r="B1290" s="47" t="s">
        <v>45</v>
      </c>
      <c r="C1290" s="47" t="s">
        <v>46</v>
      </c>
      <c r="D1290" s="32" t="s">
        <v>3926</v>
      </c>
      <c r="E1290" s="32" t="s">
        <v>3927</v>
      </c>
      <c r="F1290" s="32" t="s">
        <v>3928</v>
      </c>
      <c r="G1290" s="32" t="s">
        <v>3923</v>
      </c>
      <c r="H1290" s="90">
        <v>580000</v>
      </c>
      <c r="I1290" s="234" t="s">
        <v>49</v>
      </c>
      <c r="J1290" s="93">
        <v>580000</v>
      </c>
      <c r="K1290" s="48" t="s">
        <v>3929</v>
      </c>
      <c r="L1290" s="213" t="s">
        <v>327</v>
      </c>
      <c r="M1290" s="94" t="s">
        <v>51</v>
      </c>
      <c r="N1290" s="32" t="s">
        <v>418</v>
      </c>
      <c r="O1290" s="61" t="s">
        <v>53</v>
      </c>
    </row>
    <row r="1291" spans="1:15">
      <c r="A1291" s="211">
        <v>1288</v>
      </c>
      <c r="B1291" s="47" t="s">
        <v>45</v>
      </c>
      <c r="C1291" s="47" t="s">
        <v>46</v>
      </c>
      <c r="D1291" s="32" t="s">
        <v>3930</v>
      </c>
      <c r="E1291" s="32" t="s">
        <v>3931</v>
      </c>
      <c r="F1291" s="32" t="s">
        <v>3932</v>
      </c>
      <c r="G1291" s="32" t="s">
        <v>3933</v>
      </c>
      <c r="H1291" s="90">
        <v>3085000</v>
      </c>
      <c r="I1291" s="234" t="s">
        <v>49</v>
      </c>
      <c r="J1291" s="93">
        <v>3085000</v>
      </c>
      <c r="K1291" s="48" t="s">
        <v>3934</v>
      </c>
      <c r="L1291" s="213" t="s">
        <v>327</v>
      </c>
      <c r="M1291" s="94" t="s">
        <v>51</v>
      </c>
      <c r="N1291" s="32" t="s">
        <v>426</v>
      </c>
      <c r="O1291" s="61" t="s">
        <v>53</v>
      </c>
    </row>
    <row r="1292" spans="1:15">
      <c r="A1292" s="211">
        <v>1289</v>
      </c>
      <c r="B1292" s="47" t="s">
        <v>45</v>
      </c>
      <c r="C1292" s="47" t="s">
        <v>46</v>
      </c>
      <c r="D1292" s="32" t="s">
        <v>3935</v>
      </c>
      <c r="E1292" s="32" t="s">
        <v>3936</v>
      </c>
      <c r="F1292" s="32" t="s">
        <v>3937</v>
      </c>
      <c r="G1292" s="32" t="s">
        <v>3938</v>
      </c>
      <c r="H1292" s="90">
        <v>271500</v>
      </c>
      <c r="I1292" s="234" t="s">
        <v>49</v>
      </c>
      <c r="J1292" s="93">
        <v>271500</v>
      </c>
      <c r="K1292" s="48" t="s">
        <v>3939</v>
      </c>
      <c r="L1292" s="29" t="s">
        <v>50</v>
      </c>
      <c r="M1292" s="94" t="s">
        <v>51</v>
      </c>
      <c r="N1292" s="32" t="s">
        <v>3940</v>
      </c>
      <c r="O1292" s="61" t="s">
        <v>53</v>
      </c>
    </row>
    <row r="1293" spans="1:15">
      <c r="A1293" s="211">
        <v>1290</v>
      </c>
      <c r="B1293" s="47" t="s">
        <v>45</v>
      </c>
      <c r="C1293" s="47" t="s">
        <v>46</v>
      </c>
      <c r="D1293" s="32" t="s">
        <v>3941</v>
      </c>
      <c r="E1293" s="32" t="s">
        <v>3942</v>
      </c>
      <c r="F1293" s="32" t="s">
        <v>3943</v>
      </c>
      <c r="G1293" s="32" t="s">
        <v>3944</v>
      </c>
      <c r="H1293" s="90">
        <v>4372508</v>
      </c>
      <c r="I1293" s="234" t="s">
        <v>49</v>
      </c>
      <c r="J1293" s="93">
        <v>4372508</v>
      </c>
      <c r="K1293" s="48" t="s">
        <v>3945</v>
      </c>
      <c r="L1293" s="213" t="s">
        <v>327</v>
      </c>
      <c r="M1293" s="94" t="s">
        <v>51</v>
      </c>
      <c r="N1293" s="32" t="s">
        <v>3946</v>
      </c>
      <c r="O1293" s="61" t="s">
        <v>53</v>
      </c>
    </row>
    <row r="1294" spans="1:15">
      <c r="A1294" s="211">
        <v>1291</v>
      </c>
      <c r="B1294" s="47" t="s">
        <v>45</v>
      </c>
      <c r="C1294" s="47" t="s">
        <v>46</v>
      </c>
      <c r="D1294" s="32" t="s">
        <v>3817</v>
      </c>
      <c r="E1294" s="32" t="s">
        <v>3818</v>
      </c>
      <c r="F1294" s="32" t="s">
        <v>3947</v>
      </c>
      <c r="G1294" s="32" t="s">
        <v>3948</v>
      </c>
      <c r="H1294" s="90">
        <v>425000</v>
      </c>
      <c r="I1294" s="213" t="s">
        <v>49</v>
      </c>
      <c r="J1294" s="93">
        <v>425000</v>
      </c>
      <c r="K1294" s="32" t="s">
        <v>3949</v>
      </c>
      <c r="L1294" s="29" t="s">
        <v>50</v>
      </c>
      <c r="M1294" s="95" t="s">
        <v>51</v>
      </c>
      <c r="N1294" s="32" t="s">
        <v>525</v>
      </c>
      <c r="O1294" s="61" t="s">
        <v>53</v>
      </c>
    </row>
    <row r="1295" spans="1:15">
      <c r="A1295" s="211">
        <v>1292</v>
      </c>
      <c r="B1295" s="47" t="s">
        <v>45</v>
      </c>
      <c r="C1295" s="47" t="s">
        <v>46</v>
      </c>
      <c r="D1295" s="32" t="s">
        <v>3950</v>
      </c>
      <c r="E1295" s="32" t="s">
        <v>3951</v>
      </c>
      <c r="F1295" s="32" t="s">
        <v>3952</v>
      </c>
      <c r="G1295" s="32" t="s">
        <v>3953</v>
      </c>
      <c r="H1295" s="90">
        <v>12480013</v>
      </c>
      <c r="I1295" s="213" t="s">
        <v>49</v>
      </c>
      <c r="J1295" s="93">
        <v>12480013</v>
      </c>
      <c r="K1295" s="32" t="s">
        <v>3954</v>
      </c>
      <c r="L1295" s="213" t="s">
        <v>327</v>
      </c>
      <c r="M1295" s="95" t="s">
        <v>51</v>
      </c>
      <c r="N1295" s="32" t="s">
        <v>3955</v>
      </c>
      <c r="O1295" s="61" t="s">
        <v>53</v>
      </c>
    </row>
    <row r="1296" spans="1:15">
      <c r="A1296" s="211">
        <v>1293</v>
      </c>
      <c r="B1296" s="47" t="s">
        <v>45</v>
      </c>
      <c r="C1296" s="47" t="s">
        <v>46</v>
      </c>
      <c r="D1296" s="32" t="s">
        <v>3881</v>
      </c>
      <c r="E1296" s="32" t="s">
        <v>3882</v>
      </c>
      <c r="F1296" s="32" t="s">
        <v>3956</v>
      </c>
      <c r="G1296" s="32" t="s">
        <v>3957</v>
      </c>
      <c r="H1296" s="90">
        <v>89990</v>
      </c>
      <c r="I1296" s="213" t="s">
        <v>49</v>
      </c>
      <c r="J1296" s="93">
        <v>89990</v>
      </c>
      <c r="K1296" s="32" t="s">
        <v>3958</v>
      </c>
      <c r="L1296" s="213" t="s">
        <v>327</v>
      </c>
      <c r="M1296" s="95" t="s">
        <v>51</v>
      </c>
      <c r="N1296" s="32" t="s">
        <v>3959</v>
      </c>
      <c r="O1296" s="61" t="s">
        <v>53</v>
      </c>
    </row>
    <row r="1297" spans="1:15">
      <c r="A1297" s="211">
        <v>1294</v>
      </c>
      <c r="B1297" s="47" t="s">
        <v>45</v>
      </c>
      <c r="C1297" s="47" t="s">
        <v>46</v>
      </c>
      <c r="D1297" s="32" t="s">
        <v>3881</v>
      </c>
      <c r="E1297" s="32" t="s">
        <v>3882</v>
      </c>
      <c r="F1297" s="32" t="s">
        <v>3960</v>
      </c>
      <c r="G1297" s="32" t="s">
        <v>3961</v>
      </c>
      <c r="H1297" s="90">
        <v>447475</v>
      </c>
      <c r="I1297" s="213" t="s">
        <v>49</v>
      </c>
      <c r="J1297" s="93">
        <v>447475</v>
      </c>
      <c r="K1297" s="32" t="s">
        <v>3962</v>
      </c>
      <c r="L1297" s="213" t="s">
        <v>327</v>
      </c>
      <c r="M1297" s="95" t="s">
        <v>51</v>
      </c>
      <c r="N1297" s="32" t="s">
        <v>525</v>
      </c>
      <c r="O1297" s="61" t="s">
        <v>53</v>
      </c>
    </row>
    <row r="1298" spans="1:15">
      <c r="A1298" s="211">
        <v>1295</v>
      </c>
      <c r="B1298" s="47" t="s">
        <v>45</v>
      </c>
      <c r="C1298" s="47" t="s">
        <v>46</v>
      </c>
      <c r="D1298" s="32" t="s">
        <v>3881</v>
      </c>
      <c r="E1298" s="32" t="s">
        <v>3882</v>
      </c>
      <c r="F1298" s="32" t="s">
        <v>3963</v>
      </c>
      <c r="G1298" s="32" t="s">
        <v>3964</v>
      </c>
      <c r="H1298" s="90">
        <v>113994</v>
      </c>
      <c r="I1298" s="93" t="s">
        <v>49</v>
      </c>
      <c r="J1298" s="93">
        <v>113994</v>
      </c>
      <c r="K1298" s="32" t="s">
        <v>3965</v>
      </c>
      <c r="L1298" s="213" t="s">
        <v>327</v>
      </c>
      <c r="M1298" s="95" t="s">
        <v>51</v>
      </c>
      <c r="N1298" s="32" t="s">
        <v>3506</v>
      </c>
      <c r="O1298" s="61" t="s">
        <v>53</v>
      </c>
    </row>
    <row r="1299" spans="1:15">
      <c r="A1299" s="211">
        <v>1296</v>
      </c>
      <c r="B1299" s="47" t="s">
        <v>45</v>
      </c>
      <c r="C1299" s="47" t="s">
        <v>46</v>
      </c>
      <c r="D1299" s="32" t="s">
        <v>3966</v>
      </c>
      <c r="E1299" s="32" t="s">
        <v>3967</v>
      </c>
      <c r="F1299" s="32" t="s">
        <v>3968</v>
      </c>
      <c r="G1299" s="32" t="s">
        <v>3969</v>
      </c>
      <c r="H1299" s="90">
        <v>1988000</v>
      </c>
      <c r="I1299" s="93" t="s">
        <v>49</v>
      </c>
      <c r="J1299" s="93">
        <v>1988000</v>
      </c>
      <c r="K1299" s="32" t="s">
        <v>3970</v>
      </c>
      <c r="L1299" s="213" t="s">
        <v>327</v>
      </c>
      <c r="M1299" s="95" t="s">
        <v>51</v>
      </c>
      <c r="N1299" s="32" t="s">
        <v>1203</v>
      </c>
      <c r="O1299" s="61" t="s">
        <v>53</v>
      </c>
    </row>
    <row r="1300" spans="1:15">
      <c r="A1300" s="211">
        <v>1297</v>
      </c>
      <c r="B1300" s="47" t="s">
        <v>45</v>
      </c>
      <c r="C1300" s="47" t="s">
        <v>46</v>
      </c>
      <c r="D1300" s="32" t="s">
        <v>3817</v>
      </c>
      <c r="E1300" s="32" t="s">
        <v>3818</v>
      </c>
      <c r="F1300" s="32" t="s">
        <v>3971</v>
      </c>
      <c r="G1300" s="32" t="s">
        <v>3972</v>
      </c>
      <c r="H1300" s="90">
        <v>81000</v>
      </c>
      <c r="I1300" s="93" t="s">
        <v>49</v>
      </c>
      <c r="J1300" s="93">
        <v>81000</v>
      </c>
      <c r="K1300" s="32" t="s">
        <v>3973</v>
      </c>
      <c r="L1300" s="213" t="s">
        <v>327</v>
      </c>
      <c r="M1300" s="95" t="s">
        <v>51</v>
      </c>
      <c r="N1300" s="32" t="s">
        <v>3506</v>
      </c>
      <c r="O1300" s="61" t="s">
        <v>53</v>
      </c>
    </row>
    <row r="1301" spans="1:15">
      <c r="A1301" s="211">
        <v>1298</v>
      </c>
      <c r="B1301" s="47" t="s">
        <v>45</v>
      </c>
      <c r="C1301" s="47" t="s">
        <v>46</v>
      </c>
      <c r="D1301" s="32" t="s">
        <v>3847</v>
      </c>
      <c r="E1301" s="32" t="s">
        <v>3848</v>
      </c>
      <c r="F1301" s="32" t="s">
        <v>3974</v>
      </c>
      <c r="G1301" s="32" t="s">
        <v>3975</v>
      </c>
      <c r="H1301" s="90">
        <v>300000</v>
      </c>
      <c r="I1301" s="93" t="s">
        <v>49</v>
      </c>
      <c r="J1301" s="93">
        <v>300000</v>
      </c>
      <c r="K1301" s="32" t="s">
        <v>3976</v>
      </c>
      <c r="L1301" s="29" t="s">
        <v>50</v>
      </c>
      <c r="M1301" s="95" t="s">
        <v>51</v>
      </c>
      <c r="N1301" s="32" t="s">
        <v>525</v>
      </c>
      <c r="O1301" s="61" t="s">
        <v>53</v>
      </c>
    </row>
    <row r="1302" spans="1:15">
      <c r="A1302" s="211">
        <v>1299</v>
      </c>
      <c r="B1302" s="47" t="s">
        <v>45</v>
      </c>
      <c r="C1302" s="47" t="s">
        <v>46</v>
      </c>
      <c r="D1302" s="32" t="s">
        <v>3977</v>
      </c>
      <c r="E1302" s="32" t="s">
        <v>3978</v>
      </c>
      <c r="F1302" s="32" t="s">
        <v>3979</v>
      </c>
      <c r="G1302" s="32" t="s">
        <v>3980</v>
      </c>
      <c r="H1302" s="90">
        <v>10000000</v>
      </c>
      <c r="I1302" s="93" t="s">
        <v>49</v>
      </c>
      <c r="J1302" s="93">
        <v>10000000</v>
      </c>
      <c r="K1302" s="32" t="s">
        <v>3981</v>
      </c>
      <c r="L1302" s="213" t="s">
        <v>327</v>
      </c>
      <c r="M1302" s="95" t="s">
        <v>51</v>
      </c>
      <c r="N1302" s="32" t="s">
        <v>3982</v>
      </c>
      <c r="O1302" s="61" t="s">
        <v>53</v>
      </c>
    </row>
    <row r="1303" spans="1:15">
      <c r="A1303" s="211">
        <v>1300</v>
      </c>
      <c r="B1303" s="47" t="s">
        <v>45</v>
      </c>
      <c r="C1303" s="47" t="s">
        <v>46</v>
      </c>
      <c r="D1303" s="32" t="s">
        <v>3983</v>
      </c>
      <c r="E1303" s="32" t="s">
        <v>3984</v>
      </c>
      <c r="F1303" s="32" t="s">
        <v>3985</v>
      </c>
      <c r="G1303" s="32" t="s">
        <v>3986</v>
      </c>
      <c r="H1303" s="90">
        <v>375000</v>
      </c>
      <c r="I1303" s="93" t="s">
        <v>49</v>
      </c>
      <c r="J1303" s="93">
        <v>375000</v>
      </c>
      <c r="K1303" s="32" t="s">
        <v>3987</v>
      </c>
      <c r="L1303" s="29" t="s">
        <v>50</v>
      </c>
      <c r="M1303" s="95" t="s">
        <v>51</v>
      </c>
      <c r="N1303" s="32" t="s">
        <v>525</v>
      </c>
      <c r="O1303" s="61" t="s">
        <v>53</v>
      </c>
    </row>
    <row r="1304" spans="1:15">
      <c r="A1304" s="211">
        <v>1301</v>
      </c>
      <c r="B1304" s="47" t="s">
        <v>45</v>
      </c>
      <c r="C1304" s="47" t="s">
        <v>46</v>
      </c>
      <c r="D1304" s="32" t="s">
        <v>3988</v>
      </c>
      <c r="E1304" s="32" t="s">
        <v>3989</v>
      </c>
      <c r="F1304" s="32" t="s">
        <v>3990</v>
      </c>
      <c r="G1304" s="32" t="s">
        <v>3991</v>
      </c>
      <c r="H1304" s="90">
        <v>700000</v>
      </c>
      <c r="I1304" s="93" t="s">
        <v>49</v>
      </c>
      <c r="J1304" s="93">
        <v>700000</v>
      </c>
      <c r="K1304" s="32" t="s">
        <v>3992</v>
      </c>
      <c r="L1304" s="213" t="s">
        <v>327</v>
      </c>
      <c r="M1304" s="95" t="s">
        <v>51</v>
      </c>
      <c r="N1304" s="32" t="s">
        <v>1135</v>
      </c>
      <c r="O1304" s="61" t="s">
        <v>53</v>
      </c>
    </row>
    <row r="1305" spans="1:15">
      <c r="A1305" s="211">
        <v>1302</v>
      </c>
      <c r="B1305" s="47" t="s">
        <v>45</v>
      </c>
      <c r="C1305" s="47" t="s">
        <v>46</v>
      </c>
      <c r="D1305" s="32" t="s">
        <v>3993</v>
      </c>
      <c r="E1305" s="32" t="s">
        <v>3994</v>
      </c>
      <c r="F1305" s="32" t="s">
        <v>3995</v>
      </c>
      <c r="G1305" s="32" t="s">
        <v>3996</v>
      </c>
      <c r="H1305" s="90">
        <v>810000</v>
      </c>
      <c r="I1305" s="93" t="s">
        <v>49</v>
      </c>
      <c r="J1305" s="93">
        <v>810000</v>
      </c>
      <c r="K1305" s="32" t="s">
        <v>3997</v>
      </c>
      <c r="L1305" s="213" t="s">
        <v>327</v>
      </c>
      <c r="M1305" s="95" t="s">
        <v>51</v>
      </c>
      <c r="N1305" s="32" t="s">
        <v>1135</v>
      </c>
      <c r="O1305" s="61" t="s">
        <v>53</v>
      </c>
    </row>
    <row r="1306" spans="1:15">
      <c r="A1306" s="211">
        <v>1303</v>
      </c>
      <c r="B1306" s="47" t="s">
        <v>45</v>
      </c>
      <c r="C1306" s="47" t="s">
        <v>46</v>
      </c>
      <c r="D1306" s="32" t="s">
        <v>3998</v>
      </c>
      <c r="E1306" s="32" t="s">
        <v>3999</v>
      </c>
      <c r="F1306" s="32" t="s">
        <v>4000</v>
      </c>
      <c r="G1306" s="32" t="s">
        <v>4001</v>
      </c>
      <c r="H1306" s="90">
        <v>1004640</v>
      </c>
      <c r="I1306" s="93" t="s">
        <v>49</v>
      </c>
      <c r="J1306" s="93">
        <v>1004640</v>
      </c>
      <c r="K1306" s="32" t="s">
        <v>4002</v>
      </c>
      <c r="L1306" s="213" t="s">
        <v>327</v>
      </c>
      <c r="M1306" s="95" t="s">
        <v>51</v>
      </c>
      <c r="N1306" s="32" t="s">
        <v>1135</v>
      </c>
      <c r="O1306" s="61" t="s">
        <v>53</v>
      </c>
    </row>
    <row r="1307" spans="1:15">
      <c r="A1307" s="211">
        <v>1304</v>
      </c>
      <c r="B1307" s="47" t="s">
        <v>45</v>
      </c>
      <c r="C1307" s="47" t="s">
        <v>46</v>
      </c>
      <c r="D1307" s="32" t="s">
        <v>4003</v>
      </c>
      <c r="E1307" s="32" t="s">
        <v>4004</v>
      </c>
      <c r="F1307" s="32" t="s">
        <v>4005</v>
      </c>
      <c r="G1307" s="32" t="s">
        <v>4006</v>
      </c>
      <c r="H1307" s="90">
        <v>1106000</v>
      </c>
      <c r="I1307" s="93" t="s">
        <v>49</v>
      </c>
      <c r="J1307" s="93">
        <v>1106000</v>
      </c>
      <c r="K1307" s="32" t="s">
        <v>4007</v>
      </c>
      <c r="L1307" s="213" t="s">
        <v>327</v>
      </c>
      <c r="M1307" s="95" t="s">
        <v>51</v>
      </c>
      <c r="N1307" s="32" t="s">
        <v>1135</v>
      </c>
      <c r="O1307" s="61" t="s">
        <v>53</v>
      </c>
    </row>
    <row r="1308" spans="1:15">
      <c r="A1308" s="211">
        <v>1305</v>
      </c>
      <c r="B1308" s="47" t="s">
        <v>45</v>
      </c>
      <c r="C1308" s="47" t="s">
        <v>46</v>
      </c>
      <c r="D1308" s="32" t="s">
        <v>4008</v>
      </c>
      <c r="E1308" s="32" t="s">
        <v>4009</v>
      </c>
      <c r="F1308" s="32" t="s">
        <v>4010</v>
      </c>
      <c r="G1308" s="32" t="s">
        <v>4011</v>
      </c>
      <c r="H1308" s="90">
        <v>1200000</v>
      </c>
      <c r="I1308" s="93" t="s">
        <v>49</v>
      </c>
      <c r="J1308" s="93"/>
      <c r="K1308" s="32" t="s">
        <v>4012</v>
      </c>
      <c r="L1308" s="213" t="s">
        <v>327</v>
      </c>
      <c r="M1308" s="95" t="s">
        <v>51</v>
      </c>
      <c r="N1308" s="32" t="s">
        <v>4013</v>
      </c>
      <c r="O1308" s="61" t="s">
        <v>53</v>
      </c>
    </row>
    <row r="1309" spans="1:15">
      <c r="A1309" s="211">
        <v>1306</v>
      </c>
      <c r="B1309" s="47" t="s">
        <v>45</v>
      </c>
      <c r="C1309" s="47" t="s">
        <v>46</v>
      </c>
      <c r="D1309" s="32" t="s">
        <v>3881</v>
      </c>
      <c r="E1309" s="32" t="s">
        <v>3882</v>
      </c>
      <c r="F1309" s="32" t="s">
        <v>4014</v>
      </c>
      <c r="G1309" s="32" t="s">
        <v>4015</v>
      </c>
      <c r="H1309" s="90">
        <v>257998</v>
      </c>
      <c r="I1309" s="93" t="s">
        <v>49</v>
      </c>
      <c r="J1309" s="93">
        <v>257998</v>
      </c>
      <c r="K1309" s="32" t="s">
        <v>4016</v>
      </c>
      <c r="L1309" s="213" t="s">
        <v>327</v>
      </c>
      <c r="M1309" s="95" t="s">
        <v>51</v>
      </c>
      <c r="N1309" s="32" t="s">
        <v>3508</v>
      </c>
      <c r="O1309" s="61" t="s">
        <v>53</v>
      </c>
    </row>
    <row r="1310" spans="1:15">
      <c r="A1310" s="211">
        <v>1307</v>
      </c>
      <c r="B1310" s="47" t="s">
        <v>45</v>
      </c>
      <c r="C1310" s="47" t="s">
        <v>46</v>
      </c>
      <c r="D1310" s="32" t="s">
        <v>3881</v>
      </c>
      <c r="E1310" s="32" t="s">
        <v>3882</v>
      </c>
      <c r="F1310" s="32" t="s">
        <v>4017</v>
      </c>
      <c r="G1310" s="32" t="s">
        <v>4018</v>
      </c>
      <c r="H1310" s="90">
        <v>89998</v>
      </c>
      <c r="I1310" s="93" t="s">
        <v>49</v>
      </c>
      <c r="J1310" s="93">
        <v>89998</v>
      </c>
      <c r="K1310" s="32" t="s">
        <v>4019</v>
      </c>
      <c r="L1310" s="213" t="s">
        <v>327</v>
      </c>
      <c r="M1310" s="95" t="s">
        <v>51</v>
      </c>
      <c r="N1310" s="32" t="s">
        <v>1513</v>
      </c>
      <c r="O1310" s="61" t="s">
        <v>53</v>
      </c>
    </row>
    <row r="1311" spans="1:15">
      <c r="A1311" s="211">
        <v>1308</v>
      </c>
      <c r="B1311" s="47" t="s">
        <v>45</v>
      </c>
      <c r="C1311" s="47" t="s">
        <v>46</v>
      </c>
      <c r="D1311" s="32" t="s">
        <v>3881</v>
      </c>
      <c r="E1311" s="32" t="s">
        <v>3882</v>
      </c>
      <c r="F1311" s="32" t="s">
        <v>4020</v>
      </c>
      <c r="G1311" s="32" t="s">
        <v>4021</v>
      </c>
      <c r="H1311" s="90">
        <v>277776</v>
      </c>
      <c r="I1311" s="93" t="s">
        <v>49</v>
      </c>
      <c r="J1311" s="93">
        <v>277776</v>
      </c>
      <c r="K1311" s="32" t="s">
        <v>4022</v>
      </c>
      <c r="L1311" s="213" t="s">
        <v>327</v>
      </c>
      <c r="M1311" s="95" t="s">
        <v>51</v>
      </c>
      <c r="N1311" s="32" t="s">
        <v>1190</v>
      </c>
      <c r="O1311" s="61" t="s">
        <v>53</v>
      </c>
    </row>
    <row r="1312" spans="1:15">
      <c r="A1312" s="211">
        <v>1309</v>
      </c>
      <c r="B1312" s="47" t="s">
        <v>45</v>
      </c>
      <c r="C1312" s="47" t="s">
        <v>46</v>
      </c>
      <c r="D1312" s="32" t="s">
        <v>3881</v>
      </c>
      <c r="E1312" s="32" t="s">
        <v>3882</v>
      </c>
      <c r="F1312" s="32" t="s">
        <v>4023</v>
      </c>
      <c r="G1312" s="32" t="s">
        <v>4024</v>
      </c>
      <c r="H1312" s="90">
        <v>297776</v>
      </c>
      <c r="I1312" s="93" t="s">
        <v>49</v>
      </c>
      <c r="J1312" s="93">
        <v>297776</v>
      </c>
      <c r="K1312" s="32" t="s">
        <v>4025</v>
      </c>
      <c r="L1312" s="213" t="s">
        <v>327</v>
      </c>
      <c r="M1312" s="95" t="s">
        <v>51</v>
      </c>
      <c r="N1312" s="32" t="s">
        <v>1513</v>
      </c>
      <c r="O1312" s="61" t="s">
        <v>53</v>
      </c>
    </row>
    <row r="1313" spans="1:15">
      <c r="A1313" s="211">
        <v>1310</v>
      </c>
      <c r="B1313" s="47" t="s">
        <v>45</v>
      </c>
      <c r="C1313" s="47" t="s">
        <v>46</v>
      </c>
      <c r="D1313" s="32" t="s">
        <v>4026</v>
      </c>
      <c r="E1313" s="32" t="s">
        <v>4027</v>
      </c>
      <c r="F1313" s="32" t="s">
        <v>4028</v>
      </c>
      <c r="G1313" s="32" t="s">
        <v>4029</v>
      </c>
      <c r="H1313" s="90">
        <v>9393000</v>
      </c>
      <c r="I1313" s="93" t="s">
        <v>49</v>
      </c>
      <c r="J1313" s="93"/>
      <c r="K1313" s="32" t="s">
        <v>4030</v>
      </c>
      <c r="L1313" s="213" t="s">
        <v>327</v>
      </c>
      <c r="M1313" s="95" t="s">
        <v>51</v>
      </c>
      <c r="N1313" s="32" t="s">
        <v>4031</v>
      </c>
      <c r="O1313" s="61" t="s">
        <v>53</v>
      </c>
    </row>
    <row r="1314" spans="1:15">
      <c r="A1314" s="211">
        <v>1311</v>
      </c>
      <c r="B1314" s="47" t="s">
        <v>45</v>
      </c>
      <c r="C1314" s="47" t="s">
        <v>46</v>
      </c>
      <c r="D1314" s="32" t="s">
        <v>2494</v>
      </c>
      <c r="E1314" s="32" t="s">
        <v>2495</v>
      </c>
      <c r="F1314" s="32" t="s">
        <v>4032</v>
      </c>
      <c r="G1314" s="32" t="s">
        <v>4033</v>
      </c>
      <c r="H1314" s="90">
        <v>1150000</v>
      </c>
      <c r="I1314" s="93" t="s">
        <v>49</v>
      </c>
      <c r="J1314" s="93">
        <v>1150000</v>
      </c>
      <c r="K1314" s="32" t="s">
        <v>4034</v>
      </c>
      <c r="L1314" s="213" t="s">
        <v>327</v>
      </c>
      <c r="M1314" s="95" t="s">
        <v>51</v>
      </c>
      <c r="N1314" s="32" t="s">
        <v>320</v>
      </c>
      <c r="O1314" s="61" t="s">
        <v>53</v>
      </c>
    </row>
    <row r="1315" spans="1:15">
      <c r="A1315" s="211">
        <v>1312</v>
      </c>
      <c r="B1315" s="47" t="s">
        <v>45</v>
      </c>
      <c r="C1315" s="47" t="s">
        <v>46</v>
      </c>
      <c r="D1315" s="32" t="s">
        <v>4035</v>
      </c>
      <c r="E1315" s="32" t="s">
        <v>4036</v>
      </c>
      <c r="F1315" s="32" t="s">
        <v>4037</v>
      </c>
      <c r="G1315" s="32" t="s">
        <v>4038</v>
      </c>
      <c r="H1315" s="90">
        <v>1680000.3</v>
      </c>
      <c r="I1315" s="93" t="s">
        <v>49</v>
      </c>
      <c r="J1315" s="93"/>
      <c r="K1315" s="32" t="s">
        <v>4039</v>
      </c>
      <c r="L1315" s="213" t="s">
        <v>327</v>
      </c>
      <c r="M1315" s="95" t="s">
        <v>51</v>
      </c>
      <c r="N1315" s="32" t="s">
        <v>320</v>
      </c>
      <c r="O1315" s="61" t="s">
        <v>53</v>
      </c>
    </row>
    <row r="1316" spans="1:15">
      <c r="A1316" s="211">
        <v>1313</v>
      </c>
      <c r="B1316" s="47" t="s">
        <v>45</v>
      </c>
      <c r="C1316" s="47" t="s">
        <v>46</v>
      </c>
      <c r="D1316" s="32" t="s">
        <v>60</v>
      </c>
      <c r="E1316" s="32" t="s">
        <v>132</v>
      </c>
      <c r="F1316" s="32" t="s">
        <v>4040</v>
      </c>
      <c r="G1316" s="32" t="s">
        <v>4041</v>
      </c>
      <c r="H1316" s="90">
        <v>1875000</v>
      </c>
      <c r="I1316" s="93" t="s">
        <v>49</v>
      </c>
      <c r="J1316" s="93"/>
      <c r="K1316" s="32" t="s">
        <v>4042</v>
      </c>
      <c r="L1316" s="213" t="s">
        <v>327</v>
      </c>
      <c r="M1316" s="95" t="s">
        <v>51</v>
      </c>
      <c r="N1316" s="32" t="s">
        <v>317</v>
      </c>
      <c r="O1316" s="61" t="s">
        <v>53</v>
      </c>
    </row>
    <row r="1317" spans="1:15">
      <c r="A1317" s="211">
        <v>1314</v>
      </c>
      <c r="B1317" s="47" t="s">
        <v>45</v>
      </c>
      <c r="C1317" s="47" t="s">
        <v>46</v>
      </c>
      <c r="D1317" s="32" t="s">
        <v>4043</v>
      </c>
      <c r="E1317" s="32" t="s">
        <v>4044</v>
      </c>
      <c r="F1317" s="32" t="s">
        <v>4045</v>
      </c>
      <c r="G1317" s="32" t="s">
        <v>4046</v>
      </c>
      <c r="H1317" s="90">
        <v>6435000</v>
      </c>
      <c r="I1317" s="93" t="s">
        <v>49</v>
      </c>
      <c r="J1317" s="93">
        <v>6435000</v>
      </c>
      <c r="K1317" s="32" t="s">
        <v>4047</v>
      </c>
      <c r="L1317" s="213" t="s">
        <v>327</v>
      </c>
      <c r="M1317" s="95" t="s">
        <v>51</v>
      </c>
      <c r="N1317" s="32" t="s">
        <v>4048</v>
      </c>
      <c r="O1317" s="61" t="s">
        <v>53</v>
      </c>
    </row>
    <row r="1318" spans="1:15">
      <c r="A1318" s="211">
        <v>1315</v>
      </c>
      <c r="B1318" s="47" t="s">
        <v>45</v>
      </c>
      <c r="C1318" s="47" t="s">
        <v>46</v>
      </c>
      <c r="D1318" s="32" t="s">
        <v>4049</v>
      </c>
      <c r="E1318" s="32" t="s">
        <v>4050</v>
      </c>
      <c r="F1318" s="32" t="s">
        <v>4051</v>
      </c>
      <c r="G1318" s="32" t="s">
        <v>4052</v>
      </c>
      <c r="H1318" s="90">
        <v>11750000</v>
      </c>
      <c r="I1318" s="213" t="s">
        <v>49</v>
      </c>
      <c r="J1318" s="93"/>
      <c r="K1318" s="32" t="s">
        <v>4053</v>
      </c>
      <c r="L1318" s="213" t="s">
        <v>327</v>
      </c>
      <c r="M1318" s="95" t="s">
        <v>51</v>
      </c>
      <c r="N1318" s="32" t="s">
        <v>4054</v>
      </c>
      <c r="O1318" s="61" t="s">
        <v>53</v>
      </c>
    </row>
    <row r="1319" spans="1:15" ht="28.5" customHeight="1">
      <c r="A1319" s="211">
        <v>1316</v>
      </c>
      <c r="B1319" s="47" t="s">
        <v>45</v>
      </c>
      <c r="C1319" s="47" t="s">
        <v>46</v>
      </c>
      <c r="D1319" s="32" t="s">
        <v>4079</v>
      </c>
      <c r="E1319" s="32" t="s">
        <v>4080</v>
      </c>
      <c r="F1319" s="32">
        <v>2901603</v>
      </c>
      <c r="G1319" s="235">
        <v>45669</v>
      </c>
      <c r="H1319" s="204">
        <v>2800000</v>
      </c>
      <c r="I1319" s="204" t="s">
        <v>49</v>
      </c>
      <c r="J1319" s="204">
        <v>2800000</v>
      </c>
      <c r="K1319" s="32" t="s">
        <v>4081</v>
      </c>
      <c r="L1319" s="213" t="s">
        <v>50</v>
      </c>
      <c r="M1319" s="95" t="s">
        <v>431</v>
      </c>
      <c r="N1319" s="32" t="s">
        <v>4082</v>
      </c>
      <c r="O1319" s="61" t="s">
        <v>53</v>
      </c>
    </row>
    <row r="1320" spans="1:15">
      <c r="A1320" s="211">
        <v>1317</v>
      </c>
      <c r="B1320" s="47" t="s">
        <v>45</v>
      </c>
      <c r="C1320" s="47" t="s">
        <v>46</v>
      </c>
      <c r="D1320" s="32" t="s">
        <v>4079</v>
      </c>
      <c r="E1320" s="32" t="s">
        <v>4080</v>
      </c>
      <c r="F1320" s="32">
        <v>2901605</v>
      </c>
      <c r="G1320" s="235">
        <v>45669</v>
      </c>
      <c r="H1320" s="204">
        <v>7200000</v>
      </c>
      <c r="I1320" s="204" t="s">
        <v>49</v>
      </c>
      <c r="J1320" s="204">
        <v>7200000</v>
      </c>
      <c r="K1320" s="32" t="s">
        <v>4083</v>
      </c>
      <c r="L1320" s="213" t="s">
        <v>50</v>
      </c>
      <c r="M1320" s="95" t="s">
        <v>431</v>
      </c>
      <c r="N1320" s="32" t="s">
        <v>4084</v>
      </c>
      <c r="O1320" s="61" t="s">
        <v>53</v>
      </c>
    </row>
    <row r="1321" spans="1:15">
      <c r="A1321" s="211">
        <v>1318</v>
      </c>
      <c r="B1321" s="47" t="s">
        <v>45</v>
      </c>
      <c r="C1321" s="47" t="s">
        <v>46</v>
      </c>
      <c r="D1321" s="32" t="s">
        <v>4085</v>
      </c>
      <c r="E1321" s="32" t="s">
        <v>4086</v>
      </c>
      <c r="F1321" s="32">
        <v>2929956</v>
      </c>
      <c r="G1321" s="235">
        <v>45683</v>
      </c>
      <c r="H1321" s="204">
        <v>8950000</v>
      </c>
      <c r="I1321" s="204" t="s">
        <v>49</v>
      </c>
      <c r="J1321" s="204">
        <v>8950000</v>
      </c>
      <c r="K1321" s="32" t="s">
        <v>4087</v>
      </c>
      <c r="L1321" s="213" t="s">
        <v>50</v>
      </c>
      <c r="M1321" s="95" t="s">
        <v>431</v>
      </c>
      <c r="N1321" s="32" t="s">
        <v>4088</v>
      </c>
      <c r="O1321" s="61" t="s">
        <v>53</v>
      </c>
    </row>
    <row r="1322" spans="1:15">
      <c r="A1322" s="211">
        <v>1319</v>
      </c>
      <c r="B1322" s="47" t="s">
        <v>45</v>
      </c>
      <c r="C1322" s="47" t="s">
        <v>46</v>
      </c>
      <c r="D1322" s="32" t="s">
        <v>4089</v>
      </c>
      <c r="E1322" s="32" t="s">
        <v>4090</v>
      </c>
      <c r="F1322" s="32">
        <v>2939161</v>
      </c>
      <c r="G1322" s="235">
        <v>45687</v>
      </c>
      <c r="H1322" s="204">
        <v>3780000</v>
      </c>
      <c r="I1322" s="204" t="s">
        <v>49</v>
      </c>
      <c r="J1322" s="204">
        <v>3780000</v>
      </c>
      <c r="K1322" s="32" t="s">
        <v>4091</v>
      </c>
      <c r="L1322" s="213" t="s">
        <v>4092</v>
      </c>
      <c r="M1322" s="95" t="s">
        <v>431</v>
      </c>
      <c r="N1322" s="32" t="s">
        <v>4093</v>
      </c>
      <c r="O1322" s="61" t="s">
        <v>53</v>
      </c>
    </row>
    <row r="1323" spans="1:15">
      <c r="A1323" s="211">
        <v>1320</v>
      </c>
      <c r="B1323" s="47" t="s">
        <v>45</v>
      </c>
      <c r="C1323" s="47" t="s">
        <v>46</v>
      </c>
      <c r="D1323" s="32" t="s">
        <v>4094</v>
      </c>
      <c r="E1323" s="32" t="s">
        <v>4095</v>
      </c>
      <c r="F1323" s="32">
        <v>412</v>
      </c>
      <c r="G1323" s="235">
        <v>45672</v>
      </c>
      <c r="H1323" s="204">
        <f>102124699*12</f>
        <v>1225496388</v>
      </c>
      <c r="I1323" s="204" t="s">
        <v>49</v>
      </c>
      <c r="J1323" s="204">
        <v>102124699</v>
      </c>
      <c r="K1323" s="32" t="s">
        <v>4096</v>
      </c>
      <c r="L1323" s="213" t="s">
        <v>1012</v>
      </c>
      <c r="M1323" s="95" t="s">
        <v>431</v>
      </c>
      <c r="N1323" s="32" t="s">
        <v>4097</v>
      </c>
      <c r="O1323" s="61" t="s">
        <v>53</v>
      </c>
    </row>
    <row r="1324" spans="1:15">
      <c r="A1324" s="211">
        <v>1321</v>
      </c>
      <c r="B1324" s="47" t="s">
        <v>45</v>
      </c>
      <c r="C1324" s="47" t="s">
        <v>46</v>
      </c>
      <c r="D1324" s="32" t="s">
        <v>4094</v>
      </c>
      <c r="E1324" s="32" t="s">
        <v>4095</v>
      </c>
      <c r="F1324" s="32">
        <v>1360</v>
      </c>
      <c r="G1324" s="235">
        <v>45672</v>
      </c>
      <c r="H1324" s="204">
        <f>60964810*12</f>
        <v>731577720</v>
      </c>
      <c r="I1324" s="204" t="s">
        <v>49</v>
      </c>
      <c r="J1324" s="204">
        <v>60964810</v>
      </c>
      <c r="K1324" s="32" t="s">
        <v>4098</v>
      </c>
      <c r="L1324" s="213" t="s">
        <v>1012</v>
      </c>
      <c r="M1324" s="95" t="s">
        <v>431</v>
      </c>
      <c r="N1324" s="32" t="s">
        <v>4097</v>
      </c>
      <c r="O1324" s="61" t="s">
        <v>53</v>
      </c>
    </row>
    <row r="1325" spans="1:15">
      <c r="A1325" s="211">
        <v>1322</v>
      </c>
      <c r="B1325" s="47" t="s">
        <v>45</v>
      </c>
      <c r="C1325" s="47" t="s">
        <v>46</v>
      </c>
      <c r="D1325" s="32" t="s">
        <v>2163</v>
      </c>
      <c r="E1325" s="32" t="s">
        <v>2164</v>
      </c>
      <c r="F1325" s="32" t="s">
        <v>4099</v>
      </c>
      <c r="G1325" s="235">
        <v>45673</v>
      </c>
      <c r="H1325" s="204">
        <f>264000*12</f>
        <v>3168000</v>
      </c>
      <c r="I1325" s="204" t="s">
        <v>49</v>
      </c>
      <c r="J1325" s="204">
        <v>264000</v>
      </c>
      <c r="K1325" s="32" t="s">
        <v>4100</v>
      </c>
      <c r="L1325" s="213" t="s">
        <v>39</v>
      </c>
      <c r="M1325" s="95" t="s">
        <v>431</v>
      </c>
      <c r="N1325" s="32" t="s">
        <v>4101</v>
      </c>
      <c r="O1325" s="61" t="s">
        <v>53</v>
      </c>
    </row>
    <row r="1326" spans="1:15">
      <c r="A1326" s="211">
        <v>1323</v>
      </c>
      <c r="B1326" s="47" t="s">
        <v>45</v>
      </c>
      <c r="C1326" s="47" t="s">
        <v>46</v>
      </c>
      <c r="D1326" s="32" t="s">
        <v>558</v>
      </c>
      <c r="E1326" s="32" t="s">
        <v>620</v>
      </c>
      <c r="F1326" s="32" t="s">
        <v>4102</v>
      </c>
      <c r="G1326" s="235">
        <v>45672</v>
      </c>
      <c r="H1326" s="204">
        <v>3912000</v>
      </c>
      <c r="I1326" s="204" t="s">
        <v>49</v>
      </c>
      <c r="J1326" s="204">
        <v>3912000</v>
      </c>
      <c r="K1326" s="32" t="s">
        <v>4103</v>
      </c>
      <c r="L1326" s="213" t="s">
        <v>39</v>
      </c>
      <c r="M1326" s="95" t="s">
        <v>431</v>
      </c>
      <c r="N1326" s="32" t="s">
        <v>4104</v>
      </c>
      <c r="O1326" s="61" t="s">
        <v>53</v>
      </c>
    </row>
    <row r="1327" spans="1:15">
      <c r="A1327" s="211">
        <v>1324</v>
      </c>
      <c r="B1327" s="47" t="s">
        <v>45</v>
      </c>
      <c r="C1327" s="47" t="s">
        <v>46</v>
      </c>
      <c r="D1327" s="32" t="s">
        <v>4105</v>
      </c>
      <c r="E1327" s="32" t="s">
        <v>4106</v>
      </c>
      <c r="F1327" s="32" t="s">
        <v>681</v>
      </c>
      <c r="G1327" s="235">
        <v>45673</v>
      </c>
      <c r="H1327" s="204">
        <f>3000000*12</f>
        <v>36000000</v>
      </c>
      <c r="I1327" s="204" t="s">
        <v>49</v>
      </c>
      <c r="J1327" s="204">
        <v>3000000</v>
      </c>
      <c r="K1327" s="32" t="s">
        <v>4107</v>
      </c>
      <c r="L1327" s="213" t="s">
        <v>39</v>
      </c>
      <c r="M1327" s="95" t="s">
        <v>431</v>
      </c>
      <c r="N1327" s="32" t="s">
        <v>4108</v>
      </c>
      <c r="O1327" s="61" t="s">
        <v>53</v>
      </c>
    </row>
    <row r="1328" spans="1:15">
      <c r="A1328" s="211">
        <v>1325</v>
      </c>
      <c r="B1328" s="47" t="s">
        <v>45</v>
      </c>
      <c r="C1328" s="47" t="s">
        <v>46</v>
      </c>
      <c r="D1328" s="32" t="s">
        <v>4105</v>
      </c>
      <c r="E1328" s="32" t="s">
        <v>4106</v>
      </c>
      <c r="F1328" s="32" t="s">
        <v>681</v>
      </c>
      <c r="G1328" s="235">
        <v>45673</v>
      </c>
      <c r="H1328" s="204">
        <v>12000000</v>
      </c>
      <c r="I1328" s="204" t="s">
        <v>49</v>
      </c>
      <c r="J1328" s="204">
        <v>1000000</v>
      </c>
      <c r="K1328" s="32" t="s">
        <v>4109</v>
      </c>
      <c r="L1328" s="213" t="s">
        <v>39</v>
      </c>
      <c r="M1328" s="95" t="s">
        <v>431</v>
      </c>
      <c r="N1328" s="32" t="s">
        <v>4108</v>
      </c>
      <c r="O1328" s="61" t="s">
        <v>53</v>
      </c>
    </row>
    <row r="1329" spans="1:15">
      <c r="A1329" s="211">
        <v>1326</v>
      </c>
      <c r="B1329" s="47" t="s">
        <v>45</v>
      </c>
      <c r="C1329" s="47" t="s">
        <v>46</v>
      </c>
      <c r="D1329" s="32" t="s">
        <v>4110</v>
      </c>
      <c r="E1329" s="32" t="s">
        <v>4111</v>
      </c>
      <c r="F1329" s="32" t="s">
        <v>700</v>
      </c>
      <c r="G1329" s="235">
        <v>45666</v>
      </c>
      <c r="H1329" s="204">
        <v>30000000</v>
      </c>
      <c r="I1329" s="204" t="s">
        <v>49</v>
      </c>
      <c r="J1329" s="204">
        <v>23000000</v>
      </c>
      <c r="K1329" s="32" t="s">
        <v>4112</v>
      </c>
      <c r="L1329" s="213" t="s">
        <v>39</v>
      </c>
      <c r="M1329" s="95" t="s">
        <v>431</v>
      </c>
      <c r="N1329" s="32" t="s">
        <v>4113</v>
      </c>
      <c r="O1329" s="61" t="s">
        <v>53</v>
      </c>
    </row>
    <row r="1330" spans="1:15">
      <c r="A1330" s="211">
        <v>1327</v>
      </c>
      <c r="B1330" s="47" t="s">
        <v>45</v>
      </c>
      <c r="C1330" s="47" t="s">
        <v>46</v>
      </c>
      <c r="D1330" s="32" t="s">
        <v>2920</v>
      </c>
      <c r="E1330" s="32" t="s">
        <v>2921</v>
      </c>
      <c r="F1330" s="32" t="s">
        <v>4114</v>
      </c>
      <c r="G1330" s="235">
        <v>45674</v>
      </c>
      <c r="H1330" s="204">
        <f>370000*12</f>
        <v>4440000</v>
      </c>
      <c r="I1330" s="204" t="s">
        <v>49</v>
      </c>
      <c r="J1330" s="204">
        <v>370000</v>
      </c>
      <c r="K1330" s="32" t="s">
        <v>4115</v>
      </c>
      <c r="L1330" s="213" t="s">
        <v>39</v>
      </c>
      <c r="M1330" s="95" t="s">
        <v>431</v>
      </c>
      <c r="N1330" s="32" t="s">
        <v>4101</v>
      </c>
      <c r="O1330" s="61" t="s">
        <v>53</v>
      </c>
    </row>
    <row r="1331" spans="1:15">
      <c r="A1331" s="211">
        <v>1328</v>
      </c>
      <c r="B1331" s="47" t="s">
        <v>45</v>
      </c>
      <c r="C1331" s="47" t="s">
        <v>46</v>
      </c>
      <c r="D1331" s="32" t="s">
        <v>558</v>
      </c>
      <c r="E1331" s="32" t="s">
        <v>620</v>
      </c>
      <c r="F1331" s="32" t="s">
        <v>4116</v>
      </c>
      <c r="G1331" s="235">
        <v>45658</v>
      </c>
      <c r="H1331" s="204">
        <f>500000*12</f>
        <v>6000000</v>
      </c>
      <c r="I1331" s="204" t="s">
        <v>49</v>
      </c>
      <c r="J1331" s="204">
        <v>500000</v>
      </c>
      <c r="K1331" s="32" t="s">
        <v>4117</v>
      </c>
      <c r="L1331" s="213" t="s">
        <v>39</v>
      </c>
      <c r="M1331" s="95" t="s">
        <v>431</v>
      </c>
      <c r="N1331" s="32" t="s">
        <v>4104</v>
      </c>
      <c r="O1331" s="61" t="s">
        <v>53</v>
      </c>
    </row>
    <row r="1332" spans="1:15">
      <c r="A1332" s="211">
        <v>1329</v>
      </c>
      <c r="B1332" s="47" t="s">
        <v>45</v>
      </c>
      <c r="C1332" s="47" t="s">
        <v>46</v>
      </c>
      <c r="D1332" s="32" t="s">
        <v>4118</v>
      </c>
      <c r="E1332" s="32" t="s">
        <v>4119</v>
      </c>
      <c r="F1332" s="32" t="s">
        <v>2243</v>
      </c>
      <c r="G1332" s="235">
        <v>45674</v>
      </c>
      <c r="H1332" s="204">
        <f>16000000*12</f>
        <v>192000000</v>
      </c>
      <c r="I1332" s="204" t="s">
        <v>49</v>
      </c>
      <c r="J1332" s="204">
        <v>16000000</v>
      </c>
      <c r="K1332" s="32" t="s">
        <v>4120</v>
      </c>
      <c r="L1332" s="213" t="s">
        <v>39</v>
      </c>
      <c r="M1332" s="95" t="s">
        <v>431</v>
      </c>
      <c r="N1332" s="32" t="s">
        <v>4108</v>
      </c>
      <c r="O1332" s="61" t="s">
        <v>53</v>
      </c>
    </row>
    <row r="1333" spans="1:15">
      <c r="A1333" s="211">
        <v>1330</v>
      </c>
      <c r="B1333" s="47" t="s">
        <v>45</v>
      </c>
      <c r="C1333" s="47" t="s">
        <v>46</v>
      </c>
      <c r="D1333" s="32" t="s">
        <v>4121</v>
      </c>
      <c r="E1333" s="32" t="s">
        <v>4122</v>
      </c>
      <c r="F1333" s="32" t="s">
        <v>4123</v>
      </c>
      <c r="G1333" s="235">
        <v>45660</v>
      </c>
      <c r="H1333" s="204">
        <f>200000*12</f>
        <v>2400000</v>
      </c>
      <c r="I1333" s="204" t="s">
        <v>49</v>
      </c>
      <c r="J1333" s="204">
        <v>169600</v>
      </c>
      <c r="K1333" s="32" t="s">
        <v>4124</v>
      </c>
      <c r="L1333" s="213" t="s">
        <v>39</v>
      </c>
      <c r="M1333" s="95" t="s">
        <v>431</v>
      </c>
      <c r="N1333" s="32" t="s">
        <v>4125</v>
      </c>
      <c r="O1333" s="61" t="s">
        <v>53</v>
      </c>
    </row>
    <row r="1334" spans="1:15">
      <c r="A1334" s="211">
        <v>1331</v>
      </c>
      <c r="B1334" s="47" t="s">
        <v>45</v>
      </c>
      <c r="C1334" s="47" t="s">
        <v>46</v>
      </c>
      <c r="D1334" s="32" t="s">
        <v>4094</v>
      </c>
      <c r="E1334" s="32" t="s">
        <v>4095</v>
      </c>
      <c r="F1334" s="32" t="s">
        <v>4126</v>
      </c>
      <c r="G1334" s="235">
        <v>45663</v>
      </c>
      <c r="H1334" s="204">
        <f>36962842*12</f>
        <v>443554104</v>
      </c>
      <c r="I1334" s="204" t="s">
        <v>49</v>
      </c>
      <c r="J1334" s="204">
        <v>36962842</v>
      </c>
      <c r="K1334" s="32" t="s">
        <v>4127</v>
      </c>
      <c r="L1334" s="213" t="s">
        <v>1012</v>
      </c>
      <c r="M1334" s="95" t="s">
        <v>431</v>
      </c>
      <c r="N1334" s="32" t="s">
        <v>4097</v>
      </c>
      <c r="O1334" s="61" t="s">
        <v>53</v>
      </c>
    </row>
    <row r="1335" spans="1:15">
      <c r="A1335" s="211">
        <v>1332</v>
      </c>
      <c r="B1335" s="47" t="s">
        <v>45</v>
      </c>
      <c r="C1335" s="47" t="s">
        <v>46</v>
      </c>
      <c r="D1335" s="32" t="s">
        <v>4128</v>
      </c>
      <c r="E1335" s="32" t="s">
        <v>4129</v>
      </c>
      <c r="F1335" s="32" t="s">
        <v>681</v>
      </c>
      <c r="G1335" s="235">
        <v>45674</v>
      </c>
      <c r="H1335" s="204">
        <v>12000000</v>
      </c>
      <c r="I1335" s="204" t="s">
        <v>49</v>
      </c>
      <c r="J1335" s="204">
        <v>1000000</v>
      </c>
      <c r="K1335" s="32" t="s">
        <v>4130</v>
      </c>
      <c r="L1335" s="213" t="s">
        <v>39</v>
      </c>
      <c r="M1335" s="95" t="s">
        <v>431</v>
      </c>
      <c r="N1335" s="32" t="s">
        <v>4108</v>
      </c>
      <c r="O1335" s="61" t="s">
        <v>53</v>
      </c>
    </row>
    <row r="1336" spans="1:15">
      <c r="A1336" s="211">
        <v>1333</v>
      </c>
      <c r="B1336" s="47" t="s">
        <v>45</v>
      </c>
      <c r="C1336" s="47" t="s">
        <v>46</v>
      </c>
      <c r="D1336" s="32" t="s">
        <v>4128</v>
      </c>
      <c r="E1336" s="32" t="s">
        <v>4129</v>
      </c>
      <c r="F1336" s="32" t="s">
        <v>681</v>
      </c>
      <c r="G1336" s="235">
        <v>45674</v>
      </c>
      <c r="H1336" s="204">
        <v>12000000</v>
      </c>
      <c r="I1336" s="204" t="s">
        <v>49</v>
      </c>
      <c r="J1336" s="204">
        <v>1000000</v>
      </c>
      <c r="K1336" s="32" t="s">
        <v>4131</v>
      </c>
      <c r="L1336" s="213" t="s">
        <v>39</v>
      </c>
      <c r="M1336" s="95" t="s">
        <v>431</v>
      </c>
      <c r="N1336" s="32" t="s">
        <v>4108</v>
      </c>
      <c r="O1336" s="61" t="s">
        <v>53</v>
      </c>
    </row>
    <row r="1337" spans="1:15">
      <c r="A1337" s="211">
        <v>1334</v>
      </c>
      <c r="B1337" s="47" t="s">
        <v>45</v>
      </c>
      <c r="C1337" s="47" t="s">
        <v>46</v>
      </c>
      <c r="D1337" s="32" t="s">
        <v>4094</v>
      </c>
      <c r="E1337" s="32" t="s">
        <v>4095</v>
      </c>
      <c r="F1337" s="32" t="s">
        <v>4132</v>
      </c>
      <c r="G1337" s="235">
        <v>45678</v>
      </c>
      <c r="H1337" s="204">
        <f>10929797*12</f>
        <v>131157564</v>
      </c>
      <c r="I1337" s="204" t="s">
        <v>49</v>
      </c>
      <c r="J1337" s="204">
        <v>10929797</v>
      </c>
      <c r="K1337" s="32" t="s">
        <v>4133</v>
      </c>
      <c r="L1337" s="213" t="s">
        <v>1012</v>
      </c>
      <c r="M1337" s="95" t="s">
        <v>431</v>
      </c>
      <c r="N1337" s="32" t="s">
        <v>4134</v>
      </c>
      <c r="O1337" s="61" t="s">
        <v>53</v>
      </c>
    </row>
    <row r="1338" spans="1:15">
      <c r="A1338" s="211">
        <v>1335</v>
      </c>
      <c r="B1338" s="47" t="s">
        <v>45</v>
      </c>
      <c r="C1338" s="47" t="s">
        <v>46</v>
      </c>
      <c r="D1338" s="32" t="s">
        <v>4135</v>
      </c>
      <c r="E1338" s="32" t="s">
        <v>4136</v>
      </c>
      <c r="F1338" s="32" t="s">
        <v>681</v>
      </c>
      <c r="G1338" s="235">
        <v>45674</v>
      </c>
      <c r="H1338" s="204">
        <v>12000000</v>
      </c>
      <c r="I1338" s="204" t="s">
        <v>49</v>
      </c>
      <c r="J1338" s="204">
        <v>1000000</v>
      </c>
      <c r="K1338" s="32" t="s">
        <v>4137</v>
      </c>
      <c r="L1338" s="213" t="s">
        <v>39</v>
      </c>
      <c r="M1338" s="95" t="s">
        <v>431</v>
      </c>
      <c r="N1338" s="32" t="s">
        <v>4108</v>
      </c>
      <c r="O1338" s="61" t="s">
        <v>53</v>
      </c>
    </row>
    <row r="1339" spans="1:15">
      <c r="A1339" s="211">
        <v>1336</v>
      </c>
      <c r="B1339" s="47" t="s">
        <v>45</v>
      </c>
      <c r="C1339" s="47" t="s">
        <v>46</v>
      </c>
      <c r="D1339" s="32" t="s">
        <v>4138</v>
      </c>
      <c r="E1339" s="32" t="s">
        <v>4139</v>
      </c>
      <c r="F1339" s="32" t="s">
        <v>681</v>
      </c>
      <c r="G1339" s="235">
        <v>45674</v>
      </c>
      <c r="H1339" s="204">
        <f>2500000*12</f>
        <v>30000000</v>
      </c>
      <c r="I1339" s="204" t="s">
        <v>49</v>
      </c>
      <c r="J1339" s="204">
        <v>2500000</v>
      </c>
      <c r="K1339" s="32" t="s">
        <v>4140</v>
      </c>
      <c r="L1339" s="213" t="s">
        <v>39</v>
      </c>
      <c r="M1339" s="95" t="s">
        <v>431</v>
      </c>
      <c r="N1339" s="32" t="s">
        <v>4108</v>
      </c>
      <c r="O1339" s="61" t="s">
        <v>53</v>
      </c>
    </row>
    <row r="1340" spans="1:15">
      <c r="A1340" s="211">
        <v>1337</v>
      </c>
      <c r="B1340" s="47" t="s">
        <v>45</v>
      </c>
      <c r="C1340" s="47" t="s">
        <v>46</v>
      </c>
      <c r="D1340" s="32" t="s">
        <v>4141</v>
      </c>
      <c r="E1340" s="32" t="s">
        <v>4142</v>
      </c>
      <c r="F1340" s="32" t="s">
        <v>681</v>
      </c>
      <c r="G1340" s="235">
        <v>45680</v>
      </c>
      <c r="H1340" s="204">
        <v>12000000</v>
      </c>
      <c r="I1340" s="204" t="s">
        <v>49</v>
      </c>
      <c r="J1340" s="204">
        <v>1000000</v>
      </c>
      <c r="K1340" s="32" t="s">
        <v>4143</v>
      </c>
      <c r="L1340" s="213" t="s">
        <v>39</v>
      </c>
      <c r="M1340" s="95" t="s">
        <v>431</v>
      </c>
      <c r="N1340" s="32" t="s">
        <v>4108</v>
      </c>
      <c r="O1340" s="61" t="s">
        <v>53</v>
      </c>
    </row>
    <row r="1341" spans="1:15">
      <c r="A1341" s="211">
        <v>1338</v>
      </c>
      <c r="B1341" s="47" t="s">
        <v>45</v>
      </c>
      <c r="C1341" s="47" t="s">
        <v>46</v>
      </c>
      <c r="D1341" s="32" t="s">
        <v>4144</v>
      </c>
      <c r="E1341" s="32" t="s">
        <v>4106</v>
      </c>
      <c r="F1341" s="32" t="s">
        <v>681</v>
      </c>
      <c r="G1341" s="235">
        <v>45674</v>
      </c>
      <c r="H1341" s="204">
        <f>800000*12</f>
        <v>9600000</v>
      </c>
      <c r="I1341" s="204" t="s">
        <v>49</v>
      </c>
      <c r="J1341" s="204">
        <v>800000</v>
      </c>
      <c r="K1341" s="32" t="s">
        <v>4145</v>
      </c>
      <c r="L1341" s="213" t="s">
        <v>39</v>
      </c>
      <c r="M1341" s="95" t="s">
        <v>431</v>
      </c>
      <c r="N1341" s="32" t="s">
        <v>4108</v>
      </c>
      <c r="O1341" s="61" t="s">
        <v>53</v>
      </c>
    </row>
    <row r="1342" spans="1:15">
      <c r="A1342" s="211">
        <v>1339</v>
      </c>
      <c r="B1342" s="47" t="s">
        <v>45</v>
      </c>
      <c r="C1342" s="47" t="s">
        <v>46</v>
      </c>
      <c r="D1342" s="32" t="s">
        <v>4146</v>
      </c>
      <c r="E1342" s="32" t="s">
        <v>4147</v>
      </c>
      <c r="F1342" s="32" t="s">
        <v>4148</v>
      </c>
      <c r="G1342" s="235">
        <v>45678</v>
      </c>
      <c r="H1342" s="204">
        <v>12000000</v>
      </c>
      <c r="I1342" s="204" t="s">
        <v>49</v>
      </c>
      <c r="J1342" s="204">
        <v>1000000</v>
      </c>
      <c r="K1342" s="32" t="s">
        <v>4149</v>
      </c>
      <c r="L1342" s="213" t="s">
        <v>1012</v>
      </c>
      <c r="M1342" s="95" t="s">
        <v>431</v>
      </c>
      <c r="N1342" s="32" t="s">
        <v>4150</v>
      </c>
      <c r="O1342" s="61" t="s">
        <v>53</v>
      </c>
    </row>
    <row r="1343" spans="1:15">
      <c r="A1343" s="211">
        <v>1340</v>
      </c>
      <c r="B1343" s="47" t="s">
        <v>45</v>
      </c>
      <c r="C1343" s="47" t="s">
        <v>46</v>
      </c>
      <c r="D1343" s="32" t="s">
        <v>1009</v>
      </c>
      <c r="E1343" s="32" t="s">
        <v>1022</v>
      </c>
      <c r="F1343" s="32" t="s">
        <v>4151</v>
      </c>
      <c r="G1343" s="235">
        <v>45674</v>
      </c>
      <c r="H1343" s="204">
        <v>24000000</v>
      </c>
      <c r="I1343" s="204" t="s">
        <v>49</v>
      </c>
      <c r="J1343" s="204">
        <v>2000000</v>
      </c>
      <c r="K1343" s="32" t="s">
        <v>4152</v>
      </c>
      <c r="L1343" s="213" t="s">
        <v>1012</v>
      </c>
      <c r="M1343" s="95" t="s">
        <v>431</v>
      </c>
      <c r="N1343" s="32" t="s">
        <v>4153</v>
      </c>
      <c r="O1343" s="61" t="s">
        <v>53</v>
      </c>
    </row>
    <row r="1344" spans="1:15">
      <c r="A1344" s="211">
        <v>1341</v>
      </c>
      <c r="B1344" s="47" t="s">
        <v>45</v>
      </c>
      <c r="C1344" s="47" t="s">
        <v>46</v>
      </c>
      <c r="D1344" s="32" t="s">
        <v>4154</v>
      </c>
      <c r="E1344" s="32" t="s">
        <v>4155</v>
      </c>
      <c r="F1344" s="32" t="s">
        <v>681</v>
      </c>
      <c r="G1344" s="235">
        <v>45680</v>
      </c>
      <c r="H1344" s="204">
        <v>9600000</v>
      </c>
      <c r="I1344" s="204" t="s">
        <v>49</v>
      </c>
      <c r="J1344" s="204">
        <v>800000</v>
      </c>
      <c r="K1344" s="32" t="s">
        <v>4156</v>
      </c>
      <c r="L1344" s="213" t="s">
        <v>39</v>
      </c>
      <c r="M1344" s="95" t="s">
        <v>431</v>
      </c>
      <c r="N1344" s="32" t="s">
        <v>4108</v>
      </c>
      <c r="O1344" s="61" t="s">
        <v>53</v>
      </c>
    </row>
    <row r="1345" spans="1:15">
      <c r="A1345" s="211">
        <v>1342</v>
      </c>
      <c r="B1345" s="47" t="s">
        <v>45</v>
      </c>
      <c r="C1345" s="47" t="s">
        <v>46</v>
      </c>
      <c r="D1345" s="32" t="s">
        <v>1332</v>
      </c>
      <c r="E1345" s="32" t="s">
        <v>1333</v>
      </c>
      <c r="F1345" s="32" t="s">
        <v>4157</v>
      </c>
      <c r="G1345" s="235">
        <v>45660</v>
      </c>
      <c r="H1345" s="204">
        <v>66000000</v>
      </c>
      <c r="I1345" s="204" t="s">
        <v>49</v>
      </c>
      <c r="J1345" s="204">
        <v>11000000</v>
      </c>
      <c r="K1345" s="32" t="s">
        <v>4158</v>
      </c>
      <c r="L1345" s="213" t="s">
        <v>1012</v>
      </c>
      <c r="M1345" s="95" t="s">
        <v>431</v>
      </c>
      <c r="N1345" s="32" t="s">
        <v>4159</v>
      </c>
      <c r="O1345" s="61" t="s">
        <v>53</v>
      </c>
    </row>
    <row r="1346" spans="1:15">
      <c r="A1346" s="211">
        <v>1343</v>
      </c>
      <c r="B1346" s="47" t="s">
        <v>45</v>
      </c>
      <c r="C1346" s="47" t="s">
        <v>46</v>
      </c>
      <c r="D1346" s="32" t="s">
        <v>1006</v>
      </c>
      <c r="E1346" s="32" t="s">
        <v>1019</v>
      </c>
      <c r="F1346" s="32" t="s">
        <v>1398</v>
      </c>
      <c r="G1346" s="235">
        <v>45666</v>
      </c>
      <c r="H1346" s="204">
        <v>12000000</v>
      </c>
      <c r="I1346" s="204" t="s">
        <v>49</v>
      </c>
      <c r="J1346" s="204">
        <v>1000000</v>
      </c>
      <c r="K1346" s="32" t="s">
        <v>4160</v>
      </c>
      <c r="L1346" s="213" t="s">
        <v>1012</v>
      </c>
      <c r="M1346" s="95" t="s">
        <v>431</v>
      </c>
      <c r="N1346" s="32" t="s">
        <v>4161</v>
      </c>
      <c r="O1346" s="61" t="s">
        <v>53</v>
      </c>
    </row>
    <row r="1347" spans="1:15">
      <c r="A1347" s="211">
        <v>1344</v>
      </c>
      <c r="B1347" s="47" t="s">
        <v>45</v>
      </c>
      <c r="C1347" s="47" t="s">
        <v>46</v>
      </c>
      <c r="D1347" s="32" t="s">
        <v>4162</v>
      </c>
      <c r="E1347" s="32" t="s">
        <v>4163</v>
      </c>
      <c r="F1347" s="32" t="s">
        <v>681</v>
      </c>
      <c r="G1347" s="235">
        <v>45686</v>
      </c>
      <c r="H1347" s="204">
        <v>16800000</v>
      </c>
      <c r="I1347" s="204" t="s">
        <v>49</v>
      </c>
      <c r="J1347" s="204">
        <v>16800000</v>
      </c>
      <c r="K1347" s="32" t="s">
        <v>4164</v>
      </c>
      <c r="L1347" s="213" t="s">
        <v>39</v>
      </c>
      <c r="M1347" s="95" t="s">
        <v>431</v>
      </c>
      <c r="N1347" s="32" t="s">
        <v>4165</v>
      </c>
      <c r="O1347" s="61" t="s">
        <v>53</v>
      </c>
    </row>
    <row r="1348" spans="1:15">
      <c r="A1348" s="211">
        <v>1345</v>
      </c>
      <c r="B1348" s="47" t="s">
        <v>45</v>
      </c>
      <c r="C1348" s="47" t="s">
        <v>46</v>
      </c>
      <c r="D1348" s="32" t="s">
        <v>4162</v>
      </c>
      <c r="E1348" s="32" t="s">
        <v>4163</v>
      </c>
      <c r="F1348" s="32" t="s">
        <v>681</v>
      </c>
      <c r="G1348" s="235">
        <v>45686</v>
      </c>
      <c r="H1348" s="204">
        <v>6600000</v>
      </c>
      <c r="I1348" s="204" t="s">
        <v>49</v>
      </c>
      <c r="J1348" s="204">
        <v>6600000</v>
      </c>
      <c r="K1348" s="32" t="s">
        <v>4166</v>
      </c>
      <c r="L1348" s="213" t="s">
        <v>39</v>
      </c>
      <c r="M1348" s="95" t="s">
        <v>431</v>
      </c>
      <c r="N1348" s="32" t="s">
        <v>4167</v>
      </c>
      <c r="O1348" s="61" t="s">
        <v>53</v>
      </c>
    </row>
    <row r="1349" spans="1:15">
      <c r="A1349" s="211">
        <v>1346</v>
      </c>
      <c r="B1349" s="47" t="s">
        <v>45</v>
      </c>
      <c r="C1349" s="47" t="s">
        <v>46</v>
      </c>
      <c r="D1349" s="32" t="s">
        <v>1009</v>
      </c>
      <c r="E1349" s="32" t="s">
        <v>1022</v>
      </c>
      <c r="F1349" s="32" t="s">
        <v>4168</v>
      </c>
      <c r="G1349" s="235">
        <v>45660</v>
      </c>
      <c r="H1349" s="204">
        <f>8000000*12</f>
        <v>96000000</v>
      </c>
      <c r="I1349" s="204" t="s">
        <v>49</v>
      </c>
      <c r="J1349" s="204">
        <v>4986900</v>
      </c>
      <c r="K1349" s="32" t="s">
        <v>4169</v>
      </c>
      <c r="L1349" s="213" t="s">
        <v>1012</v>
      </c>
      <c r="M1349" s="95" t="s">
        <v>431</v>
      </c>
      <c r="N1349" s="32" t="s">
        <v>4153</v>
      </c>
      <c r="O1349" s="61" t="s">
        <v>53</v>
      </c>
    </row>
    <row r="1350" spans="1:15">
      <c r="A1350" s="211">
        <v>1347</v>
      </c>
      <c r="B1350" s="47" t="s">
        <v>45</v>
      </c>
      <c r="C1350" s="47" t="s">
        <v>46</v>
      </c>
      <c r="D1350" s="32" t="s">
        <v>1008</v>
      </c>
      <c r="E1350" s="32" t="s">
        <v>1021</v>
      </c>
      <c r="F1350" s="32" t="s">
        <v>1955</v>
      </c>
      <c r="G1350" s="235">
        <v>45661</v>
      </c>
      <c r="H1350" s="204">
        <f>14668500*12</f>
        <v>176022000</v>
      </c>
      <c r="I1350" s="204" t="s">
        <v>49</v>
      </c>
      <c r="J1350" s="204">
        <v>19288500</v>
      </c>
      <c r="K1350" s="32" t="s">
        <v>4170</v>
      </c>
      <c r="L1350" s="213" t="s">
        <v>1012</v>
      </c>
      <c r="M1350" s="95" t="s">
        <v>431</v>
      </c>
      <c r="N1350" s="32" t="s">
        <v>4171</v>
      </c>
      <c r="O1350" s="61" t="s">
        <v>53</v>
      </c>
    </row>
    <row r="1351" spans="1:15">
      <c r="A1351" s="211">
        <v>1348</v>
      </c>
      <c r="B1351" s="47" t="s">
        <v>45</v>
      </c>
      <c r="C1351" s="47" t="s">
        <v>46</v>
      </c>
      <c r="D1351" s="32" t="s">
        <v>1008</v>
      </c>
      <c r="E1351" s="32" t="s">
        <v>1021</v>
      </c>
      <c r="F1351" s="32" t="s">
        <v>2250</v>
      </c>
      <c r="G1351" s="235">
        <v>45661</v>
      </c>
      <c r="H1351" s="204">
        <f>14668500*12</f>
        <v>176022000</v>
      </c>
      <c r="I1351" s="204" t="s">
        <v>49</v>
      </c>
      <c r="J1351" s="204">
        <v>14668500</v>
      </c>
      <c r="K1351" s="32" t="s">
        <v>4172</v>
      </c>
      <c r="L1351" s="213" t="s">
        <v>1012</v>
      </c>
      <c r="M1351" s="95" t="s">
        <v>431</v>
      </c>
      <c r="N1351" s="32" t="s">
        <v>4171</v>
      </c>
      <c r="O1351" s="61" t="s">
        <v>53</v>
      </c>
    </row>
    <row r="1352" spans="1:15">
      <c r="A1352" s="211">
        <v>1349</v>
      </c>
      <c r="B1352" s="47" t="s">
        <v>45</v>
      </c>
      <c r="C1352" s="47" t="s">
        <v>46</v>
      </c>
      <c r="D1352" s="32" t="s">
        <v>1008</v>
      </c>
      <c r="E1352" s="32" t="s">
        <v>1021</v>
      </c>
      <c r="F1352" s="32" t="s">
        <v>681</v>
      </c>
      <c r="G1352" s="235">
        <v>45661</v>
      </c>
      <c r="H1352" s="204">
        <v>30000000</v>
      </c>
      <c r="I1352" s="204" t="s">
        <v>49</v>
      </c>
      <c r="J1352" s="204">
        <v>2943000</v>
      </c>
      <c r="K1352" s="32" t="s">
        <v>4173</v>
      </c>
      <c r="L1352" s="213" t="s">
        <v>1012</v>
      </c>
      <c r="M1352" s="95" t="s">
        <v>431</v>
      </c>
      <c r="N1352" s="32" t="s">
        <v>4171</v>
      </c>
      <c r="O1352" s="61" t="s">
        <v>53</v>
      </c>
    </row>
    <row r="1353" spans="1:15">
      <c r="A1353" s="211">
        <v>1350</v>
      </c>
      <c r="B1353" s="47" t="s">
        <v>45</v>
      </c>
      <c r="C1353" s="47" t="s">
        <v>46</v>
      </c>
      <c r="D1353" s="32" t="s">
        <v>1008</v>
      </c>
      <c r="E1353" s="32" t="s">
        <v>1021</v>
      </c>
      <c r="F1353" s="32" t="s">
        <v>676</v>
      </c>
      <c r="G1353" s="235">
        <v>45661</v>
      </c>
      <c r="H1353" s="204">
        <v>12000000</v>
      </c>
      <c r="I1353" s="204" t="s">
        <v>49</v>
      </c>
      <c r="J1353" s="204">
        <v>12000000</v>
      </c>
      <c r="K1353" s="32" t="s">
        <v>4174</v>
      </c>
      <c r="L1353" s="213" t="s">
        <v>1012</v>
      </c>
      <c r="M1353" s="95" t="s">
        <v>431</v>
      </c>
      <c r="N1353" s="32" t="s">
        <v>4171</v>
      </c>
      <c r="O1353" s="61" t="s">
        <v>53</v>
      </c>
    </row>
    <row r="1354" spans="1:15">
      <c r="A1354" s="211">
        <v>1351</v>
      </c>
      <c r="B1354" s="47" t="s">
        <v>45</v>
      </c>
      <c r="C1354" s="47" t="s">
        <v>46</v>
      </c>
      <c r="D1354" s="32" t="s">
        <v>1008</v>
      </c>
      <c r="E1354" s="32" t="s">
        <v>1021</v>
      </c>
      <c r="F1354" s="32" t="s">
        <v>682</v>
      </c>
      <c r="G1354" s="235">
        <v>45661</v>
      </c>
      <c r="H1354" s="204">
        <v>72000000</v>
      </c>
      <c r="I1354" s="204" t="s">
        <v>49</v>
      </c>
      <c r="J1354" s="204">
        <v>5668161</v>
      </c>
      <c r="K1354" s="32" t="s">
        <v>4175</v>
      </c>
      <c r="L1354" s="213" t="s">
        <v>1012</v>
      </c>
      <c r="M1354" s="95" t="s">
        <v>431</v>
      </c>
      <c r="N1354" s="32" t="s">
        <v>4171</v>
      </c>
      <c r="O1354" s="61" t="s">
        <v>53</v>
      </c>
    </row>
    <row r="1355" spans="1:15">
      <c r="A1355" s="211">
        <v>1352</v>
      </c>
      <c r="B1355" s="47" t="s">
        <v>45</v>
      </c>
      <c r="C1355" s="47" t="s">
        <v>46</v>
      </c>
      <c r="D1355" s="32" t="s">
        <v>4079</v>
      </c>
      <c r="E1355" s="32" t="s">
        <v>4080</v>
      </c>
      <c r="F1355" s="32">
        <v>2939159</v>
      </c>
      <c r="G1355" s="235">
        <v>45687</v>
      </c>
      <c r="H1355" s="204">
        <v>600000</v>
      </c>
      <c r="I1355" s="204" t="s">
        <v>49</v>
      </c>
      <c r="J1355" s="204">
        <v>600000</v>
      </c>
      <c r="K1355" s="32" t="s">
        <v>4176</v>
      </c>
      <c r="L1355" s="213" t="s">
        <v>50</v>
      </c>
      <c r="M1355" s="95" t="s">
        <v>431</v>
      </c>
      <c r="N1355" s="32" t="s">
        <v>4177</v>
      </c>
      <c r="O1355" s="61" t="s">
        <v>53</v>
      </c>
    </row>
    <row r="1356" spans="1:15">
      <c r="A1356" s="211">
        <v>1353</v>
      </c>
      <c r="B1356" s="47" t="s">
        <v>45</v>
      </c>
      <c r="C1356" s="47" t="s">
        <v>46</v>
      </c>
      <c r="D1356" s="32" t="s">
        <v>4079</v>
      </c>
      <c r="E1356" s="32" t="s">
        <v>4080</v>
      </c>
      <c r="F1356" s="32">
        <v>2939158</v>
      </c>
      <c r="G1356" s="235">
        <v>45687</v>
      </c>
      <c r="H1356" s="204">
        <v>625000</v>
      </c>
      <c r="I1356" s="204" t="s">
        <v>49</v>
      </c>
      <c r="J1356" s="204">
        <v>625000</v>
      </c>
      <c r="K1356" s="32" t="s">
        <v>4178</v>
      </c>
      <c r="L1356" s="213" t="s">
        <v>50</v>
      </c>
      <c r="M1356" s="95" t="s">
        <v>431</v>
      </c>
      <c r="N1356" s="32" t="s">
        <v>4179</v>
      </c>
      <c r="O1356" s="61" t="s">
        <v>53</v>
      </c>
    </row>
    <row r="1357" spans="1:15">
      <c r="A1357" s="211">
        <v>1354</v>
      </c>
      <c r="B1357" s="47" t="s">
        <v>45</v>
      </c>
      <c r="C1357" s="47" t="s">
        <v>46</v>
      </c>
      <c r="D1357" s="32" t="s">
        <v>4180</v>
      </c>
      <c r="E1357" s="32" t="s">
        <v>4181</v>
      </c>
      <c r="F1357" s="32" t="s">
        <v>4182</v>
      </c>
      <c r="G1357" s="235">
        <v>45716</v>
      </c>
      <c r="H1357" s="204">
        <v>725000</v>
      </c>
      <c r="I1357" s="204" t="s">
        <v>49</v>
      </c>
      <c r="J1357" s="204">
        <v>725000</v>
      </c>
      <c r="K1357" s="32" t="s">
        <v>4183</v>
      </c>
      <c r="L1357" s="213" t="s">
        <v>4092</v>
      </c>
      <c r="M1357" s="95" t="s">
        <v>431</v>
      </c>
      <c r="N1357" s="32" t="s">
        <v>4184</v>
      </c>
      <c r="O1357" s="61" t="s">
        <v>53</v>
      </c>
    </row>
    <row r="1358" spans="1:15">
      <c r="A1358" s="211">
        <v>1355</v>
      </c>
      <c r="B1358" s="47" t="s">
        <v>45</v>
      </c>
      <c r="C1358" s="47" t="s">
        <v>46</v>
      </c>
      <c r="D1358" s="32" t="s">
        <v>4079</v>
      </c>
      <c r="E1358" s="32" t="s">
        <v>4080</v>
      </c>
      <c r="F1358" s="32" t="s">
        <v>4185</v>
      </c>
      <c r="G1358" s="235">
        <v>45716</v>
      </c>
      <c r="H1358" s="204">
        <v>625000</v>
      </c>
      <c r="I1358" s="204" t="s">
        <v>49</v>
      </c>
      <c r="J1358" s="204">
        <v>625000</v>
      </c>
      <c r="K1358" s="32" t="s">
        <v>4186</v>
      </c>
      <c r="L1358" s="213" t="s">
        <v>50</v>
      </c>
      <c r="M1358" s="95" t="s">
        <v>431</v>
      </c>
      <c r="N1358" s="32" t="s">
        <v>4187</v>
      </c>
      <c r="O1358" s="61" t="s">
        <v>53</v>
      </c>
    </row>
    <row r="1359" spans="1:15">
      <c r="A1359" s="211">
        <v>1356</v>
      </c>
      <c r="B1359" s="47" t="s">
        <v>45</v>
      </c>
      <c r="C1359" s="47" t="s">
        <v>46</v>
      </c>
      <c r="D1359" s="32" t="s">
        <v>4079</v>
      </c>
      <c r="E1359" s="32" t="s">
        <v>4080</v>
      </c>
      <c r="F1359" s="32" t="s">
        <v>4188</v>
      </c>
      <c r="G1359" s="235">
        <v>45716</v>
      </c>
      <c r="H1359" s="204">
        <v>600000</v>
      </c>
      <c r="I1359" s="204" t="s">
        <v>49</v>
      </c>
      <c r="J1359" s="204">
        <v>600000</v>
      </c>
      <c r="K1359" s="32" t="s">
        <v>4189</v>
      </c>
      <c r="L1359" s="213" t="s">
        <v>50</v>
      </c>
      <c r="M1359" s="95" t="s">
        <v>431</v>
      </c>
      <c r="N1359" s="32" t="s">
        <v>4177</v>
      </c>
      <c r="O1359" s="61" t="s">
        <v>53</v>
      </c>
    </row>
    <row r="1360" spans="1:15">
      <c r="A1360" s="211">
        <v>1357</v>
      </c>
      <c r="B1360" s="47" t="s">
        <v>45</v>
      </c>
      <c r="C1360" s="47" t="s">
        <v>46</v>
      </c>
      <c r="D1360" s="32" t="s">
        <v>4190</v>
      </c>
      <c r="E1360" s="32" t="s">
        <v>4191</v>
      </c>
      <c r="F1360" s="32" t="s">
        <v>4192</v>
      </c>
      <c r="G1360" s="235">
        <v>45712</v>
      </c>
      <c r="H1360" s="204">
        <v>1050000</v>
      </c>
      <c r="I1360" s="204" t="s">
        <v>49</v>
      </c>
      <c r="J1360" s="204">
        <v>1050000</v>
      </c>
      <c r="K1360" s="32" t="s">
        <v>4193</v>
      </c>
      <c r="L1360" s="213" t="s">
        <v>50</v>
      </c>
      <c r="M1360" s="95" t="s">
        <v>431</v>
      </c>
      <c r="N1360" s="32" t="s">
        <v>4194</v>
      </c>
      <c r="O1360" s="61" t="s">
        <v>53</v>
      </c>
    </row>
    <row r="1361" spans="1:15">
      <c r="A1361" s="211">
        <v>1358</v>
      </c>
      <c r="B1361" s="47" t="s">
        <v>45</v>
      </c>
      <c r="C1361" s="47" t="s">
        <v>46</v>
      </c>
      <c r="D1361" s="32" t="s">
        <v>4195</v>
      </c>
      <c r="E1361" s="32" t="s">
        <v>3931</v>
      </c>
      <c r="F1361" s="32" t="s">
        <v>4196</v>
      </c>
      <c r="G1361" s="235">
        <v>45712</v>
      </c>
      <c r="H1361" s="204">
        <v>3085000</v>
      </c>
      <c r="I1361" s="204" t="s">
        <v>49</v>
      </c>
      <c r="J1361" s="204">
        <v>3085000</v>
      </c>
      <c r="K1361" s="32" t="s">
        <v>4197</v>
      </c>
      <c r="L1361" s="213" t="s">
        <v>4092</v>
      </c>
      <c r="M1361" s="95" t="s">
        <v>431</v>
      </c>
      <c r="N1361" s="32" t="s">
        <v>4198</v>
      </c>
      <c r="O1361" s="61" t="s">
        <v>53</v>
      </c>
    </row>
    <row r="1362" spans="1:15">
      <c r="A1362" s="211">
        <v>1359</v>
      </c>
      <c r="B1362" s="47" t="s">
        <v>45</v>
      </c>
      <c r="C1362" s="47" t="s">
        <v>46</v>
      </c>
      <c r="D1362" s="32" t="s">
        <v>4199</v>
      </c>
      <c r="E1362" s="32" t="s">
        <v>4200</v>
      </c>
      <c r="F1362" s="32" t="s">
        <v>4201</v>
      </c>
      <c r="G1362" s="235">
        <v>45691</v>
      </c>
      <c r="H1362" s="204">
        <v>1000000</v>
      </c>
      <c r="I1362" s="204" t="s">
        <v>49</v>
      </c>
      <c r="J1362" s="204">
        <v>1000000</v>
      </c>
      <c r="K1362" s="32" t="s">
        <v>4202</v>
      </c>
      <c r="L1362" s="213" t="s">
        <v>50</v>
      </c>
      <c r="M1362" s="95" t="s">
        <v>431</v>
      </c>
      <c r="N1362" s="32" t="s">
        <v>4203</v>
      </c>
      <c r="O1362" s="61" t="s">
        <v>53</v>
      </c>
    </row>
    <row r="1363" spans="1:15">
      <c r="A1363" s="211">
        <v>1360</v>
      </c>
      <c r="B1363" s="47" t="s">
        <v>45</v>
      </c>
      <c r="C1363" s="47" t="s">
        <v>46</v>
      </c>
      <c r="D1363" s="32" t="s">
        <v>4199</v>
      </c>
      <c r="E1363" s="32" t="s">
        <v>4200</v>
      </c>
      <c r="F1363" s="32" t="s">
        <v>4204</v>
      </c>
      <c r="G1363" s="235">
        <v>45691</v>
      </c>
      <c r="H1363" s="204">
        <v>800000</v>
      </c>
      <c r="I1363" s="204" t="s">
        <v>49</v>
      </c>
      <c r="J1363" s="204">
        <v>800000</v>
      </c>
      <c r="K1363" s="32" t="s">
        <v>4205</v>
      </c>
      <c r="L1363" s="213" t="s">
        <v>50</v>
      </c>
      <c r="M1363" s="95" t="s">
        <v>431</v>
      </c>
      <c r="N1363" s="32" t="s">
        <v>4206</v>
      </c>
      <c r="O1363" s="61" t="s">
        <v>53</v>
      </c>
    </row>
    <row r="1364" spans="1:15">
      <c r="A1364" s="211">
        <v>1361</v>
      </c>
      <c r="B1364" s="47" t="s">
        <v>45</v>
      </c>
      <c r="C1364" s="47" t="s">
        <v>46</v>
      </c>
      <c r="D1364" s="32" t="s">
        <v>4199</v>
      </c>
      <c r="E1364" s="32" t="s">
        <v>4200</v>
      </c>
      <c r="F1364" s="32" t="s">
        <v>4207</v>
      </c>
      <c r="G1364" s="235">
        <v>45691</v>
      </c>
      <c r="H1364" s="204">
        <v>1000000</v>
      </c>
      <c r="I1364" s="204" t="s">
        <v>49</v>
      </c>
      <c r="J1364" s="204">
        <v>1000000</v>
      </c>
      <c r="K1364" s="32" t="s">
        <v>4208</v>
      </c>
      <c r="L1364" s="213" t="s">
        <v>50</v>
      </c>
      <c r="M1364" s="95" t="s">
        <v>431</v>
      </c>
      <c r="N1364" s="32" t="s">
        <v>4209</v>
      </c>
      <c r="O1364" s="61" t="s">
        <v>53</v>
      </c>
    </row>
    <row r="1365" spans="1:15">
      <c r="A1365" s="211">
        <v>1362</v>
      </c>
      <c r="B1365" s="47" t="s">
        <v>45</v>
      </c>
      <c r="C1365" s="47" t="s">
        <v>46</v>
      </c>
      <c r="D1365" s="32" t="s">
        <v>4210</v>
      </c>
      <c r="E1365" s="32" t="s">
        <v>4211</v>
      </c>
      <c r="F1365" s="32" t="s">
        <v>4212</v>
      </c>
      <c r="G1365" s="235">
        <v>45716</v>
      </c>
      <c r="H1365" s="204">
        <v>19000000</v>
      </c>
      <c r="I1365" s="204" t="s">
        <v>49</v>
      </c>
      <c r="J1365" s="204">
        <v>19000000</v>
      </c>
      <c r="K1365" s="32" t="s">
        <v>4213</v>
      </c>
      <c r="L1365" s="213" t="s">
        <v>50</v>
      </c>
      <c r="M1365" s="95" t="s">
        <v>431</v>
      </c>
      <c r="N1365" s="32" t="s">
        <v>4214</v>
      </c>
      <c r="O1365" s="61" t="s">
        <v>53</v>
      </c>
    </row>
    <row r="1366" spans="1:15">
      <c r="A1366" s="211">
        <v>1363</v>
      </c>
      <c r="B1366" s="47" t="s">
        <v>45</v>
      </c>
      <c r="C1366" s="47" t="s">
        <v>46</v>
      </c>
      <c r="D1366" s="32" t="s">
        <v>4215</v>
      </c>
      <c r="E1366" s="32" t="s">
        <v>4216</v>
      </c>
      <c r="F1366" s="32" t="s">
        <v>4217</v>
      </c>
      <c r="G1366" s="235">
        <v>45709</v>
      </c>
      <c r="H1366" s="204">
        <v>1260000</v>
      </c>
      <c r="I1366" s="204" t="s">
        <v>49</v>
      </c>
      <c r="J1366" s="204">
        <v>1260000</v>
      </c>
      <c r="K1366" s="32" t="s">
        <v>4218</v>
      </c>
      <c r="L1366" s="213" t="s">
        <v>526</v>
      </c>
      <c r="M1366" s="95" t="s">
        <v>431</v>
      </c>
      <c r="N1366" s="32" t="s">
        <v>4219</v>
      </c>
      <c r="O1366" s="61" t="s">
        <v>53</v>
      </c>
    </row>
    <row r="1367" spans="1:15">
      <c r="A1367" s="211">
        <v>1364</v>
      </c>
      <c r="B1367" s="47" t="s">
        <v>45</v>
      </c>
      <c r="C1367" s="47" t="s">
        <v>46</v>
      </c>
      <c r="D1367" s="32" t="s">
        <v>4089</v>
      </c>
      <c r="E1367" s="32" t="s">
        <v>4090</v>
      </c>
      <c r="F1367" s="32" t="s">
        <v>4220</v>
      </c>
      <c r="G1367" s="235">
        <v>45714</v>
      </c>
      <c r="H1367" s="204">
        <v>300000</v>
      </c>
      <c r="I1367" s="204" t="s">
        <v>49</v>
      </c>
      <c r="J1367" s="204">
        <v>300000</v>
      </c>
      <c r="K1367" s="32" t="s">
        <v>4221</v>
      </c>
      <c r="L1367" s="213" t="s">
        <v>526</v>
      </c>
      <c r="M1367" s="95" t="s">
        <v>431</v>
      </c>
      <c r="N1367" s="32" t="s">
        <v>3078</v>
      </c>
      <c r="O1367" s="61" t="s">
        <v>53</v>
      </c>
    </row>
    <row r="1368" spans="1:15">
      <c r="A1368" s="211">
        <v>1365</v>
      </c>
      <c r="B1368" s="47" t="s">
        <v>45</v>
      </c>
      <c r="C1368" s="47" t="s">
        <v>46</v>
      </c>
      <c r="D1368" s="32" t="s">
        <v>4089</v>
      </c>
      <c r="E1368" s="32" t="s">
        <v>4090</v>
      </c>
      <c r="F1368" s="32" t="s">
        <v>4222</v>
      </c>
      <c r="G1368" s="235">
        <v>45714</v>
      </c>
      <c r="H1368" s="204">
        <v>333000</v>
      </c>
      <c r="I1368" s="204" t="s">
        <v>49</v>
      </c>
      <c r="J1368" s="204">
        <v>333000</v>
      </c>
      <c r="K1368" s="32" t="s">
        <v>4223</v>
      </c>
      <c r="L1368" s="213" t="s">
        <v>526</v>
      </c>
      <c r="M1368" s="95" t="s">
        <v>431</v>
      </c>
      <c r="N1368" s="32" t="s">
        <v>4224</v>
      </c>
      <c r="O1368" s="61" t="s">
        <v>53</v>
      </c>
    </row>
    <row r="1369" spans="1:15">
      <c r="A1369" s="211">
        <v>1366</v>
      </c>
      <c r="B1369" s="47" t="s">
        <v>45</v>
      </c>
      <c r="C1369" s="47" t="s">
        <v>46</v>
      </c>
      <c r="D1369" s="32" t="s">
        <v>4225</v>
      </c>
      <c r="E1369" s="32" t="s">
        <v>4226</v>
      </c>
      <c r="F1369" s="32" t="s">
        <v>1033</v>
      </c>
      <c r="G1369" s="235">
        <v>45694</v>
      </c>
      <c r="H1369" s="204">
        <v>50000000</v>
      </c>
      <c r="I1369" s="204" t="s">
        <v>49</v>
      </c>
      <c r="J1369" s="204">
        <v>5000000</v>
      </c>
      <c r="K1369" s="32" t="s">
        <v>4227</v>
      </c>
      <c r="L1369" s="213" t="s">
        <v>39</v>
      </c>
      <c r="M1369" s="95" t="s">
        <v>431</v>
      </c>
      <c r="N1369" s="32" t="s">
        <v>2345</v>
      </c>
      <c r="O1369" s="61" t="s">
        <v>53</v>
      </c>
    </row>
    <row r="1370" spans="1:15">
      <c r="A1370" s="211">
        <v>1367</v>
      </c>
      <c r="B1370" s="47" t="s">
        <v>45</v>
      </c>
      <c r="C1370" s="47" t="s">
        <v>46</v>
      </c>
      <c r="D1370" s="32" t="s">
        <v>3217</v>
      </c>
      <c r="E1370" s="32" t="s">
        <v>3218</v>
      </c>
      <c r="F1370" s="32" t="s">
        <v>4228</v>
      </c>
      <c r="G1370" s="235">
        <v>45700</v>
      </c>
      <c r="H1370" s="204">
        <v>240000</v>
      </c>
      <c r="I1370" s="204" t="s">
        <v>49</v>
      </c>
      <c r="J1370" s="204">
        <v>240000</v>
      </c>
      <c r="K1370" s="32" t="s">
        <v>4229</v>
      </c>
      <c r="L1370" s="213" t="s">
        <v>39</v>
      </c>
      <c r="M1370" s="95" t="s">
        <v>431</v>
      </c>
      <c r="N1370" s="32" t="s">
        <v>4230</v>
      </c>
      <c r="O1370" s="61" t="s">
        <v>53</v>
      </c>
    </row>
    <row r="1371" spans="1:15">
      <c r="A1371" s="211">
        <v>1368</v>
      </c>
      <c r="B1371" s="47" t="s">
        <v>45</v>
      </c>
      <c r="C1371" s="47" t="s">
        <v>46</v>
      </c>
      <c r="D1371" s="32" t="s">
        <v>4231</v>
      </c>
      <c r="E1371" s="32" t="s">
        <v>4232</v>
      </c>
      <c r="F1371" s="32" t="s">
        <v>4233</v>
      </c>
      <c r="G1371" s="235">
        <v>45706</v>
      </c>
      <c r="H1371" s="204">
        <v>1800000</v>
      </c>
      <c r="I1371" s="204" t="s">
        <v>49</v>
      </c>
      <c r="J1371" s="204">
        <v>1800000</v>
      </c>
      <c r="K1371" s="32" t="s">
        <v>4234</v>
      </c>
      <c r="L1371" s="213" t="s">
        <v>39</v>
      </c>
      <c r="M1371" s="95" t="s">
        <v>431</v>
      </c>
      <c r="N1371" s="32" t="s">
        <v>4235</v>
      </c>
      <c r="O1371" s="61" t="s">
        <v>53</v>
      </c>
    </row>
    <row r="1372" spans="1:15">
      <c r="A1372" s="211">
        <v>1369</v>
      </c>
      <c r="B1372" s="47" t="s">
        <v>45</v>
      </c>
      <c r="C1372" s="47" t="s">
        <v>46</v>
      </c>
      <c r="D1372" s="32" t="s">
        <v>558</v>
      </c>
      <c r="E1372" s="32" t="s">
        <v>620</v>
      </c>
      <c r="F1372" s="32" t="s">
        <v>4236</v>
      </c>
      <c r="G1372" s="235">
        <v>45705</v>
      </c>
      <c r="H1372" s="204">
        <v>7447200</v>
      </c>
      <c r="I1372" s="204" t="s">
        <v>49</v>
      </c>
      <c r="J1372" s="204">
        <v>620000</v>
      </c>
      <c r="K1372" s="32" t="s">
        <v>4237</v>
      </c>
      <c r="L1372" s="213" t="s">
        <v>39</v>
      </c>
      <c r="M1372" s="95" t="s">
        <v>431</v>
      </c>
      <c r="N1372" s="32" t="s">
        <v>4238</v>
      </c>
      <c r="O1372" s="61" t="s">
        <v>53</v>
      </c>
    </row>
    <row r="1373" spans="1:15">
      <c r="A1373" s="211">
        <v>1370</v>
      </c>
      <c r="B1373" s="47" t="s">
        <v>45</v>
      </c>
      <c r="C1373" s="47" t="s">
        <v>46</v>
      </c>
      <c r="D1373" s="32" t="s">
        <v>558</v>
      </c>
      <c r="E1373" s="32" t="s">
        <v>620</v>
      </c>
      <c r="F1373" s="32" t="s">
        <v>4102</v>
      </c>
      <c r="G1373" s="235">
        <v>45705</v>
      </c>
      <c r="H1373" s="204">
        <v>50856000</v>
      </c>
      <c r="I1373" s="204" t="s">
        <v>49</v>
      </c>
      <c r="J1373" s="204">
        <v>4238000</v>
      </c>
      <c r="K1373" s="32" t="s">
        <v>4239</v>
      </c>
      <c r="L1373" s="213" t="s">
        <v>39</v>
      </c>
      <c r="M1373" s="95" t="s">
        <v>431</v>
      </c>
      <c r="N1373" s="32" t="s">
        <v>4238</v>
      </c>
      <c r="O1373" s="61" t="s">
        <v>53</v>
      </c>
    </row>
    <row r="1374" spans="1:15">
      <c r="A1374" s="211">
        <v>1371</v>
      </c>
      <c r="B1374" s="47" t="s">
        <v>45</v>
      </c>
      <c r="C1374" s="47" t="s">
        <v>46</v>
      </c>
      <c r="D1374" s="32" t="s">
        <v>558</v>
      </c>
      <c r="E1374" s="32" t="s">
        <v>620</v>
      </c>
      <c r="F1374" s="32" t="s">
        <v>4240</v>
      </c>
      <c r="G1374" s="235">
        <v>45705</v>
      </c>
      <c r="H1374" s="204">
        <v>3615360</v>
      </c>
      <c r="I1374" s="204" t="s">
        <v>49</v>
      </c>
      <c r="J1374" s="204">
        <v>302000</v>
      </c>
      <c r="K1374" s="32" t="s">
        <v>4241</v>
      </c>
      <c r="L1374" s="213" t="s">
        <v>39</v>
      </c>
      <c r="M1374" s="95" t="s">
        <v>431</v>
      </c>
      <c r="N1374" s="32" t="s">
        <v>4238</v>
      </c>
      <c r="O1374" s="61" t="s">
        <v>53</v>
      </c>
    </row>
    <row r="1375" spans="1:15">
      <c r="A1375" s="211">
        <v>1372</v>
      </c>
      <c r="B1375" s="47" t="s">
        <v>45</v>
      </c>
      <c r="C1375" s="47" t="s">
        <v>46</v>
      </c>
      <c r="D1375" s="32" t="s">
        <v>558</v>
      </c>
      <c r="E1375" s="32" t="s">
        <v>620</v>
      </c>
      <c r="F1375" s="32" t="s">
        <v>4242</v>
      </c>
      <c r="G1375" s="235">
        <v>45705</v>
      </c>
      <c r="H1375" s="204">
        <v>2324160</v>
      </c>
      <c r="I1375" s="204" t="s">
        <v>49</v>
      </c>
      <c r="J1375" s="204">
        <v>193700</v>
      </c>
      <c r="K1375" s="32" t="s">
        <v>4243</v>
      </c>
      <c r="L1375" s="213" t="s">
        <v>39</v>
      </c>
      <c r="M1375" s="95" t="s">
        <v>431</v>
      </c>
      <c r="N1375" s="32" t="s">
        <v>4238</v>
      </c>
      <c r="O1375" s="61" t="s">
        <v>53</v>
      </c>
    </row>
    <row r="1376" spans="1:15">
      <c r="A1376" s="211">
        <v>1373</v>
      </c>
      <c r="B1376" s="47" t="s">
        <v>45</v>
      </c>
      <c r="C1376" s="47" t="s">
        <v>46</v>
      </c>
      <c r="D1376" s="32" t="s">
        <v>558</v>
      </c>
      <c r="E1376" s="32" t="s">
        <v>620</v>
      </c>
      <c r="F1376" s="32" t="s">
        <v>4244</v>
      </c>
      <c r="G1376" s="235">
        <v>45705</v>
      </c>
      <c r="H1376" s="204">
        <v>2469840</v>
      </c>
      <c r="I1376" s="204" t="s">
        <v>49</v>
      </c>
      <c r="J1376" s="204">
        <v>206000</v>
      </c>
      <c r="K1376" s="32" t="s">
        <v>4245</v>
      </c>
      <c r="L1376" s="213" t="s">
        <v>39</v>
      </c>
      <c r="M1376" s="95" t="s">
        <v>431</v>
      </c>
      <c r="N1376" s="32" t="s">
        <v>4238</v>
      </c>
      <c r="O1376" s="61" t="s">
        <v>53</v>
      </c>
    </row>
    <row r="1377" spans="1:15">
      <c r="A1377" s="211">
        <v>1374</v>
      </c>
      <c r="B1377" s="47" t="s">
        <v>45</v>
      </c>
      <c r="C1377" s="47" t="s">
        <v>46</v>
      </c>
      <c r="D1377" s="32" t="s">
        <v>558</v>
      </c>
      <c r="E1377" s="32" t="s">
        <v>620</v>
      </c>
      <c r="F1377" s="32" t="s">
        <v>4236</v>
      </c>
      <c r="G1377" s="235">
        <v>45705</v>
      </c>
      <c r="H1377" s="204">
        <v>1639048</v>
      </c>
      <c r="I1377" s="204" t="s">
        <v>49</v>
      </c>
      <c r="J1377" s="204">
        <v>150000</v>
      </c>
      <c r="K1377" s="32" t="s">
        <v>4246</v>
      </c>
      <c r="L1377" s="213" t="s">
        <v>39</v>
      </c>
      <c r="M1377" s="95" t="s">
        <v>431</v>
      </c>
      <c r="N1377" s="32" t="s">
        <v>4238</v>
      </c>
      <c r="O1377" s="61" t="s">
        <v>53</v>
      </c>
    </row>
    <row r="1378" spans="1:15">
      <c r="A1378" s="211">
        <v>1375</v>
      </c>
      <c r="B1378" s="47" t="s">
        <v>45</v>
      </c>
      <c r="C1378" s="47" t="s">
        <v>46</v>
      </c>
      <c r="D1378" s="32" t="s">
        <v>4247</v>
      </c>
      <c r="E1378" s="32" t="s">
        <v>4248</v>
      </c>
      <c r="F1378" s="32" t="s">
        <v>4249</v>
      </c>
      <c r="G1378" s="235">
        <v>45734</v>
      </c>
      <c r="H1378" s="204">
        <v>1560000</v>
      </c>
      <c r="I1378" s="204" t="s">
        <v>49</v>
      </c>
      <c r="J1378" s="204">
        <v>1560000</v>
      </c>
      <c r="K1378" s="32" t="s">
        <v>4250</v>
      </c>
      <c r="L1378" s="213" t="s">
        <v>526</v>
      </c>
      <c r="M1378" s="95" t="s">
        <v>431</v>
      </c>
      <c r="N1378" s="32" t="s">
        <v>4251</v>
      </c>
      <c r="O1378" s="61" t="s">
        <v>53</v>
      </c>
    </row>
    <row r="1379" spans="1:15">
      <c r="A1379" s="211">
        <v>1376</v>
      </c>
      <c r="B1379" s="47" t="s">
        <v>45</v>
      </c>
      <c r="C1379" s="47" t="s">
        <v>46</v>
      </c>
      <c r="D1379" s="32" t="s">
        <v>4003</v>
      </c>
      <c r="E1379" s="32" t="s">
        <v>4004</v>
      </c>
      <c r="F1379" s="32" t="s">
        <v>4252</v>
      </c>
      <c r="G1379" s="235">
        <v>45741</v>
      </c>
      <c r="H1379" s="204">
        <v>672000</v>
      </c>
      <c r="I1379" s="204" t="s">
        <v>49</v>
      </c>
      <c r="J1379" s="204">
        <v>672000</v>
      </c>
      <c r="K1379" s="32" t="s">
        <v>4253</v>
      </c>
      <c r="L1379" s="213" t="s">
        <v>526</v>
      </c>
      <c r="M1379" s="95" t="s">
        <v>431</v>
      </c>
      <c r="N1379" s="32" t="s">
        <v>4254</v>
      </c>
      <c r="O1379" s="61" t="s">
        <v>53</v>
      </c>
    </row>
    <row r="1380" spans="1:15">
      <c r="A1380" s="211">
        <v>1377</v>
      </c>
      <c r="B1380" s="47" t="s">
        <v>45</v>
      </c>
      <c r="C1380" s="47" t="s">
        <v>46</v>
      </c>
      <c r="D1380" s="32" t="s">
        <v>4215</v>
      </c>
      <c r="E1380" s="32" t="s">
        <v>4216</v>
      </c>
      <c r="F1380" s="32" t="s">
        <v>4255</v>
      </c>
      <c r="G1380" s="235">
        <v>45734</v>
      </c>
      <c r="H1380" s="204">
        <v>1140000</v>
      </c>
      <c r="I1380" s="204" t="s">
        <v>49</v>
      </c>
      <c r="J1380" s="204">
        <v>1140000</v>
      </c>
      <c r="K1380" s="32" t="s">
        <v>4256</v>
      </c>
      <c r="L1380" s="213" t="s">
        <v>526</v>
      </c>
      <c r="M1380" s="95" t="s">
        <v>431</v>
      </c>
      <c r="N1380" s="32" t="s">
        <v>4257</v>
      </c>
      <c r="O1380" s="61" t="s">
        <v>53</v>
      </c>
    </row>
    <row r="1381" spans="1:15">
      <c r="A1381" s="211">
        <v>1378</v>
      </c>
      <c r="B1381" s="47" t="s">
        <v>45</v>
      </c>
      <c r="C1381" s="47" t="s">
        <v>46</v>
      </c>
      <c r="D1381" s="32" t="s">
        <v>4258</v>
      </c>
      <c r="E1381" s="32" t="s">
        <v>4200</v>
      </c>
      <c r="F1381" s="32" t="s">
        <v>4259</v>
      </c>
      <c r="G1381" s="235">
        <v>45743</v>
      </c>
      <c r="H1381" s="204">
        <v>775998</v>
      </c>
      <c r="I1381" s="204" t="s">
        <v>49</v>
      </c>
      <c r="J1381" s="204">
        <v>775998</v>
      </c>
      <c r="K1381" s="32" t="s">
        <v>4260</v>
      </c>
      <c r="L1381" s="213" t="s">
        <v>4092</v>
      </c>
      <c r="M1381" s="95" t="s">
        <v>431</v>
      </c>
      <c r="N1381" s="32" t="s">
        <v>4261</v>
      </c>
      <c r="O1381" s="61" t="s">
        <v>53</v>
      </c>
    </row>
    <row r="1382" spans="1:15">
      <c r="A1382" s="211">
        <v>1379</v>
      </c>
      <c r="B1382" s="47" t="s">
        <v>45</v>
      </c>
      <c r="C1382" s="47" t="s">
        <v>46</v>
      </c>
      <c r="D1382" s="32" t="s">
        <v>3171</v>
      </c>
      <c r="E1382" s="32" t="s">
        <v>3172</v>
      </c>
      <c r="F1382" s="32" t="s">
        <v>4262</v>
      </c>
      <c r="G1382" s="235">
        <v>45736</v>
      </c>
      <c r="H1382" s="204">
        <v>560000</v>
      </c>
      <c r="I1382" s="204" t="s">
        <v>49</v>
      </c>
      <c r="J1382" s="204">
        <v>560000</v>
      </c>
      <c r="K1382" s="32" t="s">
        <v>4263</v>
      </c>
      <c r="L1382" s="213" t="s">
        <v>4092</v>
      </c>
      <c r="M1382" s="95" t="s">
        <v>431</v>
      </c>
      <c r="N1382" s="32" t="s">
        <v>4264</v>
      </c>
      <c r="O1382" s="61" t="s">
        <v>53</v>
      </c>
    </row>
    <row r="1383" spans="1:15">
      <c r="A1383" s="211">
        <v>1380</v>
      </c>
      <c r="B1383" s="47" t="s">
        <v>45</v>
      </c>
      <c r="C1383" s="47" t="s">
        <v>46</v>
      </c>
      <c r="D1383" s="32" t="s">
        <v>4265</v>
      </c>
      <c r="E1383" s="32" t="s">
        <v>4266</v>
      </c>
      <c r="F1383" s="32" t="s">
        <v>4267</v>
      </c>
      <c r="G1383" s="235">
        <v>45735</v>
      </c>
      <c r="H1383" s="204">
        <v>800000</v>
      </c>
      <c r="I1383" s="204" t="s">
        <v>49</v>
      </c>
      <c r="J1383" s="204">
        <v>800000</v>
      </c>
      <c r="K1383" s="32" t="s">
        <v>4268</v>
      </c>
      <c r="L1383" s="213" t="s">
        <v>4092</v>
      </c>
      <c r="M1383" s="95" t="s">
        <v>431</v>
      </c>
      <c r="N1383" s="32" t="s">
        <v>4269</v>
      </c>
      <c r="O1383" s="61" t="s">
        <v>53</v>
      </c>
    </row>
    <row r="1384" spans="1:15">
      <c r="A1384" s="211">
        <v>1381</v>
      </c>
      <c r="B1384" s="47" t="s">
        <v>45</v>
      </c>
      <c r="C1384" s="47" t="s">
        <v>46</v>
      </c>
      <c r="D1384" s="32" t="s">
        <v>4270</v>
      </c>
      <c r="E1384" s="32" t="s">
        <v>4271</v>
      </c>
      <c r="F1384" s="32" t="s">
        <v>4272</v>
      </c>
      <c r="G1384" s="235">
        <v>45734</v>
      </c>
      <c r="H1384" s="204">
        <v>9600000.0399999991</v>
      </c>
      <c r="I1384" s="204" t="s">
        <v>49</v>
      </c>
      <c r="J1384" s="204">
        <v>9600000.0399999991</v>
      </c>
      <c r="K1384" s="32" t="s">
        <v>4273</v>
      </c>
      <c r="L1384" s="213" t="s">
        <v>4092</v>
      </c>
      <c r="M1384" s="95" t="s">
        <v>431</v>
      </c>
      <c r="N1384" s="32" t="s">
        <v>4274</v>
      </c>
      <c r="O1384" s="61" t="s">
        <v>53</v>
      </c>
    </row>
    <row r="1385" spans="1:15">
      <c r="A1385" s="211">
        <v>1382</v>
      </c>
      <c r="B1385" s="47" t="s">
        <v>45</v>
      </c>
      <c r="C1385" s="47" t="s">
        <v>46</v>
      </c>
      <c r="D1385" s="32" t="s">
        <v>4275</v>
      </c>
      <c r="E1385" s="32" t="s">
        <v>4276</v>
      </c>
      <c r="F1385" s="32" t="s">
        <v>4277</v>
      </c>
      <c r="G1385" s="235">
        <v>45734</v>
      </c>
      <c r="H1385" s="204">
        <v>944444</v>
      </c>
      <c r="I1385" s="204" t="s">
        <v>49</v>
      </c>
      <c r="J1385" s="204">
        <v>944444</v>
      </c>
      <c r="K1385" s="32" t="s">
        <v>4278</v>
      </c>
      <c r="L1385" s="213" t="s">
        <v>4092</v>
      </c>
      <c r="M1385" s="95" t="s">
        <v>431</v>
      </c>
      <c r="N1385" s="32" t="s">
        <v>4279</v>
      </c>
      <c r="O1385" s="61" t="s">
        <v>53</v>
      </c>
    </row>
    <row r="1386" spans="1:15">
      <c r="A1386" s="211">
        <v>1383</v>
      </c>
      <c r="B1386" s="47" t="s">
        <v>45</v>
      </c>
      <c r="C1386" s="47" t="s">
        <v>46</v>
      </c>
      <c r="D1386" s="32" t="s">
        <v>4280</v>
      </c>
      <c r="E1386" s="32" t="s">
        <v>4281</v>
      </c>
      <c r="F1386" s="32" t="s">
        <v>4282</v>
      </c>
      <c r="G1386" s="235">
        <v>45742</v>
      </c>
      <c r="H1386" s="204">
        <v>3700000</v>
      </c>
      <c r="I1386" s="204" t="s">
        <v>49</v>
      </c>
      <c r="J1386" s="204">
        <v>3700000</v>
      </c>
      <c r="K1386" s="32" t="s">
        <v>4283</v>
      </c>
      <c r="L1386" s="213" t="s">
        <v>50</v>
      </c>
      <c r="M1386" s="95" t="s">
        <v>431</v>
      </c>
      <c r="N1386" s="32" t="s">
        <v>4284</v>
      </c>
      <c r="O1386" s="61" t="s">
        <v>53</v>
      </c>
    </row>
    <row r="1387" spans="1:15">
      <c r="A1387" s="211">
        <v>1384</v>
      </c>
      <c r="B1387" s="47" t="s">
        <v>45</v>
      </c>
      <c r="C1387" s="47" t="s">
        <v>46</v>
      </c>
      <c r="D1387" s="32" t="s">
        <v>4280</v>
      </c>
      <c r="E1387" s="32" t="s">
        <v>4281</v>
      </c>
      <c r="F1387" s="32" t="s">
        <v>4285</v>
      </c>
      <c r="G1387" s="235">
        <v>45741</v>
      </c>
      <c r="H1387" s="204">
        <v>625000</v>
      </c>
      <c r="I1387" s="204" t="s">
        <v>49</v>
      </c>
      <c r="J1387" s="204">
        <v>625000</v>
      </c>
      <c r="K1387" s="32" t="s">
        <v>4286</v>
      </c>
      <c r="L1387" s="213" t="s">
        <v>50</v>
      </c>
      <c r="M1387" s="95" t="s">
        <v>431</v>
      </c>
      <c r="N1387" s="32" t="s">
        <v>4287</v>
      </c>
      <c r="O1387" s="61" t="s">
        <v>53</v>
      </c>
    </row>
    <row r="1388" spans="1:15">
      <c r="A1388" s="211">
        <v>1385</v>
      </c>
      <c r="B1388" s="47" t="s">
        <v>45</v>
      </c>
      <c r="C1388" s="47" t="s">
        <v>46</v>
      </c>
      <c r="D1388" s="32" t="s">
        <v>4280</v>
      </c>
      <c r="E1388" s="32" t="s">
        <v>4281</v>
      </c>
      <c r="F1388" s="32" t="s">
        <v>4288</v>
      </c>
      <c r="G1388" s="235">
        <v>45741</v>
      </c>
      <c r="H1388" s="204">
        <v>300000</v>
      </c>
      <c r="I1388" s="204" t="s">
        <v>49</v>
      </c>
      <c r="J1388" s="204">
        <v>300000</v>
      </c>
      <c r="K1388" s="32" t="s">
        <v>4289</v>
      </c>
      <c r="L1388" s="213" t="s">
        <v>50</v>
      </c>
      <c r="M1388" s="95" t="s">
        <v>431</v>
      </c>
      <c r="N1388" s="32" t="s">
        <v>4290</v>
      </c>
      <c r="O1388" s="61" t="s">
        <v>53</v>
      </c>
    </row>
    <row r="1389" spans="1:15">
      <c r="A1389" s="211">
        <v>1386</v>
      </c>
      <c r="B1389" s="47" t="s">
        <v>45</v>
      </c>
      <c r="C1389" s="47" t="s">
        <v>46</v>
      </c>
      <c r="D1389" s="32" t="s">
        <v>4280</v>
      </c>
      <c r="E1389" s="32" t="s">
        <v>4281</v>
      </c>
      <c r="F1389" s="32" t="s">
        <v>4291</v>
      </c>
      <c r="G1389" s="235">
        <v>45741</v>
      </c>
      <c r="H1389" s="204">
        <v>180000</v>
      </c>
      <c r="I1389" s="204" t="s">
        <v>49</v>
      </c>
      <c r="J1389" s="204">
        <v>180000</v>
      </c>
      <c r="K1389" s="32" t="s">
        <v>4292</v>
      </c>
      <c r="L1389" s="213" t="s">
        <v>50</v>
      </c>
      <c r="M1389" s="95" t="s">
        <v>431</v>
      </c>
      <c r="N1389" s="32" t="s">
        <v>2848</v>
      </c>
      <c r="O1389" s="61" t="s">
        <v>53</v>
      </c>
    </row>
    <row r="1390" spans="1:15">
      <c r="A1390" s="211">
        <v>1387</v>
      </c>
      <c r="B1390" s="47" t="s">
        <v>45</v>
      </c>
      <c r="C1390" s="47" t="s">
        <v>46</v>
      </c>
      <c r="D1390" s="32" t="s">
        <v>4280</v>
      </c>
      <c r="E1390" s="32" t="s">
        <v>4281</v>
      </c>
      <c r="F1390" s="32" t="s">
        <v>4293</v>
      </c>
      <c r="G1390" s="235">
        <v>45741</v>
      </c>
      <c r="H1390" s="204">
        <v>225000</v>
      </c>
      <c r="I1390" s="204" t="s">
        <v>49</v>
      </c>
      <c r="J1390" s="204">
        <v>225000</v>
      </c>
      <c r="K1390" s="32" t="s">
        <v>4294</v>
      </c>
      <c r="L1390" s="213" t="s">
        <v>50</v>
      </c>
      <c r="M1390" s="95" t="s">
        <v>431</v>
      </c>
      <c r="N1390" s="32" t="s">
        <v>2851</v>
      </c>
      <c r="O1390" s="61" t="s">
        <v>53</v>
      </c>
    </row>
    <row r="1391" spans="1:15">
      <c r="A1391" s="211">
        <v>1388</v>
      </c>
      <c r="B1391" s="47" t="s">
        <v>45</v>
      </c>
      <c r="C1391" s="47" t="s">
        <v>46</v>
      </c>
      <c r="D1391" s="32" t="s">
        <v>4280</v>
      </c>
      <c r="E1391" s="32" t="s">
        <v>4281</v>
      </c>
      <c r="F1391" s="32" t="s">
        <v>4295</v>
      </c>
      <c r="G1391" s="235">
        <v>45741</v>
      </c>
      <c r="H1391" s="204">
        <v>150000</v>
      </c>
      <c r="I1391" s="204" t="s">
        <v>49</v>
      </c>
      <c r="J1391" s="204">
        <v>150000</v>
      </c>
      <c r="K1391" s="32" t="s">
        <v>4296</v>
      </c>
      <c r="L1391" s="213" t="s">
        <v>50</v>
      </c>
      <c r="M1391" s="95" t="s">
        <v>431</v>
      </c>
      <c r="N1391" s="32" t="s">
        <v>4297</v>
      </c>
      <c r="O1391" s="61" t="s">
        <v>53</v>
      </c>
    </row>
    <row r="1392" spans="1:15">
      <c r="A1392" s="211">
        <v>1389</v>
      </c>
      <c r="B1392" s="47" t="s">
        <v>45</v>
      </c>
      <c r="C1392" s="47" t="s">
        <v>46</v>
      </c>
      <c r="D1392" s="32" t="s">
        <v>4280</v>
      </c>
      <c r="E1392" s="32" t="s">
        <v>4281</v>
      </c>
      <c r="F1392" s="32" t="s">
        <v>4298</v>
      </c>
      <c r="G1392" s="235">
        <v>45741</v>
      </c>
      <c r="H1392" s="204">
        <v>250000</v>
      </c>
      <c r="I1392" s="204" t="s">
        <v>49</v>
      </c>
      <c r="J1392" s="204">
        <v>250000</v>
      </c>
      <c r="K1392" s="32" t="s">
        <v>4299</v>
      </c>
      <c r="L1392" s="213" t="s">
        <v>50</v>
      </c>
      <c r="M1392" s="95" t="s">
        <v>431</v>
      </c>
      <c r="N1392" s="32" t="s">
        <v>1190</v>
      </c>
      <c r="O1392" s="61" t="s">
        <v>53</v>
      </c>
    </row>
    <row r="1393" spans="1:15">
      <c r="A1393" s="211">
        <v>1390</v>
      </c>
      <c r="B1393" s="47" t="s">
        <v>45</v>
      </c>
      <c r="C1393" s="47" t="s">
        <v>46</v>
      </c>
      <c r="D1393" s="32" t="s">
        <v>77</v>
      </c>
      <c r="E1393" s="32" t="s">
        <v>149</v>
      </c>
      <c r="F1393" s="32" t="s">
        <v>4300</v>
      </c>
      <c r="G1393" s="235">
        <v>45735</v>
      </c>
      <c r="H1393" s="204">
        <v>29500000</v>
      </c>
      <c r="I1393" s="204" t="s">
        <v>49</v>
      </c>
      <c r="J1393" s="204">
        <v>29500000</v>
      </c>
      <c r="K1393" s="32" t="s">
        <v>4301</v>
      </c>
      <c r="L1393" s="213" t="s">
        <v>4092</v>
      </c>
      <c r="M1393" s="95" t="s">
        <v>431</v>
      </c>
      <c r="N1393" s="32" t="s">
        <v>390</v>
      </c>
      <c r="O1393" s="61" t="s">
        <v>53</v>
      </c>
    </row>
    <row r="1394" spans="1:15">
      <c r="A1394" s="211">
        <v>1391</v>
      </c>
      <c r="B1394" s="47" t="s">
        <v>45</v>
      </c>
      <c r="C1394" s="47" t="s">
        <v>46</v>
      </c>
      <c r="D1394" s="32" t="s">
        <v>4302</v>
      </c>
      <c r="E1394" s="32" t="s">
        <v>4303</v>
      </c>
      <c r="F1394" s="32" t="s">
        <v>4304</v>
      </c>
      <c r="G1394" s="235">
        <v>45735</v>
      </c>
      <c r="H1394" s="204">
        <v>19500000</v>
      </c>
      <c r="I1394" s="204" t="s">
        <v>49</v>
      </c>
      <c r="J1394" s="204">
        <v>19500000</v>
      </c>
      <c r="K1394" s="32" t="s">
        <v>4305</v>
      </c>
      <c r="L1394" s="213" t="s">
        <v>4092</v>
      </c>
      <c r="M1394" s="95" t="s">
        <v>431</v>
      </c>
      <c r="N1394" s="32" t="s">
        <v>390</v>
      </c>
      <c r="O1394" s="61" t="s">
        <v>53</v>
      </c>
    </row>
    <row r="1395" spans="1:15">
      <c r="A1395" s="211">
        <v>1392</v>
      </c>
      <c r="B1395" s="47" t="s">
        <v>45</v>
      </c>
      <c r="C1395" s="47" t="s">
        <v>46</v>
      </c>
      <c r="D1395" s="32" t="s">
        <v>4306</v>
      </c>
      <c r="E1395" s="32" t="s">
        <v>4307</v>
      </c>
      <c r="F1395" s="32" t="s">
        <v>4308</v>
      </c>
      <c r="G1395" s="235">
        <v>45723</v>
      </c>
      <c r="H1395" s="204">
        <v>1000000</v>
      </c>
      <c r="I1395" s="204" t="s">
        <v>49</v>
      </c>
      <c r="J1395" s="204">
        <v>1000000</v>
      </c>
      <c r="K1395" s="32" t="s">
        <v>4309</v>
      </c>
      <c r="L1395" s="213" t="s">
        <v>50</v>
      </c>
      <c r="M1395" s="95" t="s">
        <v>431</v>
      </c>
      <c r="N1395" s="32" t="s">
        <v>4310</v>
      </c>
      <c r="O1395" s="61" t="s">
        <v>53</v>
      </c>
    </row>
    <row r="1396" spans="1:15">
      <c r="A1396" s="211">
        <v>1393</v>
      </c>
      <c r="B1396" s="47" t="s">
        <v>45</v>
      </c>
      <c r="C1396" s="47" t="s">
        <v>46</v>
      </c>
      <c r="D1396" s="32" t="s">
        <v>4311</v>
      </c>
      <c r="E1396" s="32" t="s">
        <v>4312</v>
      </c>
      <c r="F1396" s="32" t="s">
        <v>4313</v>
      </c>
      <c r="G1396" s="235">
        <v>45723</v>
      </c>
      <c r="H1396" s="204">
        <v>1900000</v>
      </c>
      <c r="I1396" s="204" t="s">
        <v>49</v>
      </c>
      <c r="J1396" s="204">
        <v>1900000</v>
      </c>
      <c r="K1396" s="32" t="s">
        <v>4314</v>
      </c>
      <c r="L1396" s="213" t="s">
        <v>50</v>
      </c>
      <c r="M1396" s="95" t="s">
        <v>431</v>
      </c>
      <c r="N1396" s="32" t="s">
        <v>4315</v>
      </c>
      <c r="O1396" s="61" t="s">
        <v>53</v>
      </c>
    </row>
    <row r="1397" spans="1:15">
      <c r="A1397" s="211">
        <v>1394</v>
      </c>
      <c r="B1397" s="47" t="s">
        <v>45</v>
      </c>
      <c r="C1397" s="47" t="s">
        <v>46</v>
      </c>
      <c r="D1397" s="32" t="s">
        <v>4316</v>
      </c>
      <c r="E1397" s="32" t="s">
        <v>4317</v>
      </c>
      <c r="F1397" s="32" t="s">
        <v>681</v>
      </c>
      <c r="G1397" s="235">
        <v>45717</v>
      </c>
      <c r="H1397" s="204">
        <v>100000000</v>
      </c>
      <c r="I1397" s="204" t="s">
        <v>49</v>
      </c>
      <c r="J1397" s="204">
        <v>10000000</v>
      </c>
      <c r="K1397" s="32" t="s">
        <v>4318</v>
      </c>
      <c r="L1397" s="213" t="s">
        <v>39</v>
      </c>
      <c r="M1397" s="95" t="s">
        <v>431</v>
      </c>
      <c r="N1397" s="32" t="s">
        <v>4319</v>
      </c>
      <c r="O1397" s="61" t="s">
        <v>53</v>
      </c>
    </row>
    <row r="1398" spans="1:15">
      <c r="A1398" s="211">
        <v>1395</v>
      </c>
      <c r="B1398" s="47" t="s">
        <v>45</v>
      </c>
      <c r="C1398" s="47" t="s">
        <v>46</v>
      </c>
      <c r="D1398" s="32" t="s">
        <v>4231</v>
      </c>
      <c r="E1398" s="32" t="s">
        <v>4232</v>
      </c>
      <c r="F1398" s="32" t="s">
        <v>4320</v>
      </c>
      <c r="G1398" s="235">
        <v>45734</v>
      </c>
      <c r="H1398" s="204">
        <v>1100000</v>
      </c>
      <c r="I1398" s="204" t="s">
        <v>49</v>
      </c>
      <c r="J1398" s="204">
        <v>1100000</v>
      </c>
      <c r="K1398" s="32" t="s">
        <v>4321</v>
      </c>
      <c r="L1398" s="213" t="s">
        <v>39</v>
      </c>
      <c r="M1398" s="95" t="s">
        <v>431</v>
      </c>
      <c r="N1398" s="32" t="s">
        <v>4322</v>
      </c>
      <c r="O1398" s="61" t="s">
        <v>53</v>
      </c>
    </row>
    <row r="1399" spans="1:15">
      <c r="A1399" s="211">
        <v>1396</v>
      </c>
      <c r="B1399" s="47" t="s">
        <v>45</v>
      </c>
      <c r="C1399" s="47" t="s">
        <v>46</v>
      </c>
      <c r="D1399" s="32" t="s">
        <v>4323</v>
      </c>
      <c r="E1399" s="32" t="s">
        <v>4324</v>
      </c>
      <c r="F1399" s="32" t="s">
        <v>676</v>
      </c>
      <c r="G1399" s="235">
        <v>45734</v>
      </c>
      <c r="H1399" s="204">
        <v>3200000</v>
      </c>
      <c r="I1399" s="204" t="s">
        <v>49</v>
      </c>
      <c r="J1399" s="204">
        <v>3200000</v>
      </c>
      <c r="K1399" s="32" t="s">
        <v>4325</v>
      </c>
      <c r="L1399" s="213" t="s">
        <v>39</v>
      </c>
      <c r="M1399" s="95" t="s">
        <v>431</v>
      </c>
      <c r="N1399" s="32" t="s">
        <v>4322</v>
      </c>
      <c r="O1399" s="61" t="s">
        <v>53</v>
      </c>
    </row>
    <row r="1400" spans="1:15">
      <c r="A1400" s="211">
        <v>1397</v>
      </c>
      <c r="B1400" s="47" t="s">
        <v>45</v>
      </c>
      <c r="C1400" s="47" t="s">
        <v>46</v>
      </c>
      <c r="D1400" s="32" t="s">
        <v>4323</v>
      </c>
      <c r="E1400" s="32" t="s">
        <v>4324</v>
      </c>
      <c r="F1400" s="32" t="s">
        <v>681</v>
      </c>
      <c r="G1400" s="235">
        <v>45734</v>
      </c>
      <c r="H1400" s="204">
        <v>4200000</v>
      </c>
      <c r="I1400" s="204" t="s">
        <v>49</v>
      </c>
      <c r="J1400" s="204">
        <v>4200000</v>
      </c>
      <c r="K1400" s="32" t="s">
        <v>4326</v>
      </c>
      <c r="L1400" s="213" t="s">
        <v>39</v>
      </c>
      <c r="M1400" s="95" t="s">
        <v>431</v>
      </c>
      <c r="N1400" s="32" t="s">
        <v>4322</v>
      </c>
      <c r="O1400" s="61" t="s">
        <v>53</v>
      </c>
    </row>
    <row r="1401" spans="1:15">
      <c r="A1401" s="211">
        <v>1398</v>
      </c>
      <c r="B1401" s="47" t="s">
        <v>45</v>
      </c>
      <c r="C1401" s="47" t="s">
        <v>46</v>
      </c>
      <c r="D1401" s="32" t="s">
        <v>4327</v>
      </c>
      <c r="E1401" s="32" t="s">
        <v>4328</v>
      </c>
      <c r="F1401" s="32" t="s">
        <v>4329</v>
      </c>
      <c r="G1401" s="235">
        <v>45730</v>
      </c>
      <c r="H1401" s="204">
        <v>30000000</v>
      </c>
      <c r="I1401" s="204" t="s">
        <v>49</v>
      </c>
      <c r="J1401" s="204">
        <v>3000000</v>
      </c>
      <c r="K1401" s="32" t="s">
        <v>4330</v>
      </c>
      <c r="L1401" s="213" t="s">
        <v>39</v>
      </c>
      <c r="M1401" s="95" t="s">
        <v>431</v>
      </c>
      <c r="N1401" s="32" t="s">
        <v>4331</v>
      </c>
      <c r="O1401" s="61" t="s">
        <v>53</v>
      </c>
    </row>
    <row r="1402" spans="1:15">
      <c r="A1402" s="211">
        <v>1399</v>
      </c>
      <c r="B1402" s="47" t="s">
        <v>45</v>
      </c>
      <c r="C1402" s="47" t="s">
        <v>46</v>
      </c>
      <c r="D1402" s="32" t="s">
        <v>4332</v>
      </c>
      <c r="E1402" s="32" t="s">
        <v>4333</v>
      </c>
      <c r="F1402" s="32" t="s">
        <v>1478</v>
      </c>
      <c r="G1402" s="235">
        <v>45730</v>
      </c>
      <c r="H1402" s="204">
        <v>2500000</v>
      </c>
      <c r="I1402" s="204" t="s">
        <v>49</v>
      </c>
      <c r="J1402" s="204">
        <v>2500000</v>
      </c>
      <c r="K1402" s="32" t="s">
        <v>4334</v>
      </c>
      <c r="L1402" s="213" t="s">
        <v>39</v>
      </c>
      <c r="M1402" s="95" t="s">
        <v>431</v>
      </c>
      <c r="N1402" s="32" t="s">
        <v>4335</v>
      </c>
      <c r="O1402" s="61" t="s">
        <v>53</v>
      </c>
    </row>
    <row r="1403" spans="1:15">
      <c r="A1403" s="211">
        <v>1400</v>
      </c>
      <c r="B1403" s="47" t="s">
        <v>45</v>
      </c>
      <c r="C1403" s="47" t="s">
        <v>46</v>
      </c>
      <c r="D1403" s="32" t="s">
        <v>2920</v>
      </c>
      <c r="E1403" s="32" t="s">
        <v>2921</v>
      </c>
      <c r="F1403" s="32" t="s">
        <v>4336</v>
      </c>
      <c r="G1403" s="235">
        <v>45725</v>
      </c>
      <c r="H1403" s="204">
        <v>3024000</v>
      </c>
      <c r="I1403" s="204" t="s">
        <v>49</v>
      </c>
      <c r="J1403" s="204">
        <v>252000</v>
      </c>
      <c r="K1403" s="32" t="s">
        <v>4337</v>
      </c>
      <c r="L1403" s="213" t="s">
        <v>39</v>
      </c>
      <c r="M1403" s="95" t="s">
        <v>431</v>
      </c>
      <c r="N1403" s="32" t="s">
        <v>4338</v>
      </c>
      <c r="O1403" s="61" t="s">
        <v>53</v>
      </c>
    </row>
  </sheetData>
  <autoFilter ref="A3:S1403" xr:uid="{E2B9BBEB-C02B-4761-9385-15D96DDFEA3E}"/>
  <mergeCells count="1">
    <mergeCell ref="A1:S1"/>
  </mergeCells>
  <phoneticPr fontId="20" type="noConversion"/>
  <pageMargins left="0.25" right="0.25" top="0.75" bottom="0.75" header="0.3" footer="0.3"/>
  <pageSetup paperSize="9" scale="39" fitToHeight="0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60473-8E0E-41A1-B2E3-17EAC70AC6CC}">
  <dimension ref="A2:AB34"/>
  <sheetViews>
    <sheetView tabSelected="1" topLeftCell="A4" workbookViewId="0">
      <selection activeCell="A15" sqref="A15"/>
    </sheetView>
  </sheetViews>
  <sheetFormatPr defaultRowHeight="15"/>
  <cols>
    <col min="1" max="1" width="2.85546875" style="244" bestFit="1" customWidth="1"/>
    <col min="2" max="2" width="30.140625" style="244" customWidth="1"/>
    <col min="3" max="3" width="9.85546875" style="280" bestFit="1" customWidth="1"/>
    <col min="4" max="4" width="7.42578125" style="280" customWidth="1"/>
    <col min="5" max="5" width="18.42578125" style="281" bestFit="1" customWidth="1"/>
    <col min="6" max="6" width="9.140625" style="280"/>
    <col min="7" max="7" width="18.140625" style="280" customWidth="1"/>
    <col min="8" max="8" width="5.140625" style="280" customWidth="1"/>
    <col min="9" max="9" width="16.42578125" style="280" bestFit="1" customWidth="1"/>
    <col min="10" max="10" width="6.5703125" style="280" customWidth="1"/>
    <col min="11" max="11" width="16.42578125" style="280" bestFit="1" customWidth="1"/>
    <col min="12" max="12" width="4.85546875" style="280" customWidth="1"/>
    <col min="13" max="13" width="15.5703125" style="280" customWidth="1"/>
    <col min="14" max="14" width="6.140625" style="280" customWidth="1"/>
    <col min="15" max="15" width="9.5703125" style="280" customWidth="1"/>
    <col min="16" max="16" width="9.140625" style="280"/>
    <col min="17" max="17" width="10" style="280" customWidth="1"/>
    <col min="18" max="18" width="5.5703125" style="280" customWidth="1"/>
    <col min="19" max="19" width="17.42578125" style="280" bestFit="1" customWidth="1"/>
    <col min="20" max="20" width="6.42578125" style="280" customWidth="1"/>
    <col min="21" max="21" width="17.5703125" style="280" bestFit="1" customWidth="1"/>
    <col min="22" max="22" width="9.140625" style="280"/>
    <col min="23" max="23" width="17.42578125" style="280" bestFit="1" customWidth="1"/>
    <col min="24" max="24" width="9.140625" style="280"/>
    <col min="25" max="25" width="17.85546875" style="280" bestFit="1" customWidth="1"/>
    <col min="26" max="16384" width="9.140625" style="244"/>
  </cols>
  <sheetData>
    <row r="2" spans="1:28">
      <c r="A2" s="241"/>
      <c r="B2" s="242" t="s">
        <v>4078</v>
      </c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2"/>
      <c r="Y2" s="242"/>
      <c r="Z2" s="243"/>
      <c r="AA2" s="243"/>
      <c r="AB2" s="243"/>
    </row>
    <row r="3" spans="1:28">
      <c r="A3" s="241"/>
      <c r="B3" s="241"/>
      <c r="C3" s="245"/>
      <c r="D3" s="245"/>
      <c r="E3" s="246"/>
      <c r="F3" s="245"/>
      <c r="G3" s="245"/>
      <c r="H3" s="245"/>
      <c r="I3" s="245"/>
      <c r="J3" s="245"/>
      <c r="K3" s="245"/>
      <c r="L3" s="245"/>
      <c r="M3" s="245"/>
      <c r="N3" s="245"/>
      <c r="O3" s="245"/>
      <c r="P3" s="245"/>
      <c r="Q3" s="245"/>
      <c r="R3" s="245"/>
      <c r="S3" s="245"/>
      <c r="T3" s="245"/>
      <c r="U3" s="245"/>
      <c r="V3" s="245"/>
      <c r="W3" s="245"/>
      <c r="X3" s="245" t="s">
        <v>26</v>
      </c>
      <c r="Y3" s="245"/>
      <c r="Z3" s="241"/>
      <c r="AA3" s="241"/>
      <c r="AB3" s="241"/>
    </row>
    <row r="4" spans="1:28">
      <c r="A4" s="247" t="s">
        <v>0</v>
      </c>
      <c r="B4" s="190"/>
      <c r="C4" s="190"/>
      <c r="D4" s="248" t="s">
        <v>27</v>
      </c>
      <c r="E4" s="248"/>
      <c r="F4" s="249" t="s">
        <v>28</v>
      </c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1"/>
      <c r="Z4" s="241"/>
      <c r="AA4" s="241"/>
      <c r="AB4" s="241"/>
    </row>
    <row r="5" spans="1:28" s="239" customFormat="1" ht="105.75" customHeight="1">
      <c r="A5" s="252"/>
      <c r="B5" s="253" t="s">
        <v>16</v>
      </c>
      <c r="C5" s="253" t="s">
        <v>29</v>
      </c>
      <c r="D5" s="248"/>
      <c r="E5" s="248"/>
      <c r="F5" s="254" t="s">
        <v>30</v>
      </c>
      <c r="G5" s="255"/>
      <c r="H5" s="254" t="s">
        <v>31</v>
      </c>
      <c r="I5" s="255"/>
      <c r="J5" s="254" t="s">
        <v>32</v>
      </c>
      <c r="K5" s="255"/>
      <c r="L5" s="254" t="s">
        <v>33</v>
      </c>
      <c r="M5" s="255"/>
      <c r="N5" s="254" t="s">
        <v>34</v>
      </c>
      <c r="O5" s="255"/>
      <c r="P5" s="254" t="s">
        <v>35</v>
      </c>
      <c r="Q5" s="255"/>
      <c r="R5" s="254" t="s">
        <v>36</v>
      </c>
      <c r="S5" s="255"/>
      <c r="T5" s="254" t="s">
        <v>37</v>
      </c>
      <c r="U5" s="255"/>
      <c r="V5" s="254" t="s">
        <v>38</v>
      </c>
      <c r="W5" s="255"/>
      <c r="X5" s="254" t="s">
        <v>39</v>
      </c>
      <c r="Y5" s="255"/>
      <c r="Z5" s="238"/>
      <c r="AA5" s="238"/>
      <c r="AB5" s="238"/>
    </row>
    <row r="6" spans="1:28">
      <c r="A6" s="190">
        <v>1</v>
      </c>
      <c r="B6" s="256" t="s">
        <v>4063</v>
      </c>
      <c r="C6" s="257">
        <v>206916313</v>
      </c>
      <c r="D6" s="190">
        <f t="shared" ref="D6:E20" si="0">+F6+H6+J6+L6+N6+P6+R6+T6+V6+X6</f>
        <v>244</v>
      </c>
      <c r="E6" s="258">
        <f t="shared" si="0"/>
        <v>72899994898.580002</v>
      </c>
      <c r="F6" s="190">
        <v>117</v>
      </c>
      <c r="G6" s="259">
        <v>3154827227.1700001</v>
      </c>
      <c r="H6" s="190">
        <v>17</v>
      </c>
      <c r="I6" s="259">
        <v>112503690.22</v>
      </c>
      <c r="J6" s="190">
        <v>1</v>
      </c>
      <c r="K6" s="259">
        <v>387961500</v>
      </c>
      <c r="L6" s="190">
        <v>7</v>
      </c>
      <c r="M6" s="259">
        <v>72720000</v>
      </c>
      <c r="N6" s="260"/>
      <c r="O6" s="260"/>
      <c r="P6" s="190"/>
      <c r="Q6" s="261"/>
      <c r="R6" s="190">
        <v>15</v>
      </c>
      <c r="S6" s="261">
        <v>20849339002.82</v>
      </c>
      <c r="T6" s="262">
        <v>2</v>
      </c>
      <c r="U6" s="261">
        <v>22220000000</v>
      </c>
      <c r="V6" s="190">
        <v>14</v>
      </c>
      <c r="W6" s="259">
        <v>142399941</v>
      </c>
      <c r="X6" s="190">
        <v>71</v>
      </c>
      <c r="Y6" s="259">
        <v>25960243537.369999</v>
      </c>
      <c r="Z6" s="241"/>
      <c r="AA6" s="241"/>
      <c r="AB6" s="241"/>
    </row>
    <row r="7" spans="1:28">
      <c r="A7" s="256">
        <v>2</v>
      </c>
      <c r="B7" s="256" t="s">
        <v>4064</v>
      </c>
      <c r="C7" s="257"/>
      <c r="D7" s="190">
        <f t="shared" si="0"/>
        <v>95</v>
      </c>
      <c r="E7" s="258">
        <f t="shared" si="0"/>
        <v>4396289807</v>
      </c>
      <c r="F7" s="190">
        <v>10</v>
      </c>
      <c r="G7" s="258">
        <v>37661911</v>
      </c>
      <c r="H7" s="190">
        <v>26</v>
      </c>
      <c r="I7" s="258">
        <v>111498900</v>
      </c>
      <c r="J7" s="263">
        <v>0</v>
      </c>
      <c r="K7" s="263">
        <v>0</v>
      </c>
      <c r="L7" s="263">
        <v>0</v>
      </c>
      <c r="M7" s="263">
        <v>0</v>
      </c>
      <c r="N7" s="263">
        <v>0</v>
      </c>
      <c r="O7" s="263">
        <v>0</v>
      </c>
      <c r="P7" s="263">
        <v>0</v>
      </c>
      <c r="Q7" s="263">
        <v>0</v>
      </c>
      <c r="R7" s="263">
        <v>0</v>
      </c>
      <c r="S7" s="263">
        <v>0</v>
      </c>
      <c r="T7" s="263">
        <v>0</v>
      </c>
      <c r="U7" s="263">
        <v>0</v>
      </c>
      <c r="V7" s="190">
        <v>12</v>
      </c>
      <c r="W7" s="263">
        <v>3371772996</v>
      </c>
      <c r="X7" s="190">
        <v>47</v>
      </c>
      <c r="Y7" s="258">
        <v>875356000</v>
      </c>
      <c r="Z7" s="241"/>
      <c r="AA7" s="241"/>
      <c r="AB7" s="241"/>
    </row>
    <row r="8" spans="1:28">
      <c r="A8" s="256">
        <v>3</v>
      </c>
      <c r="B8" s="256" t="s">
        <v>4065</v>
      </c>
      <c r="C8" s="257"/>
      <c r="D8" s="190">
        <f t="shared" si="0"/>
        <v>88</v>
      </c>
      <c r="E8" s="258">
        <f t="shared" si="0"/>
        <v>2989773844.3499999</v>
      </c>
      <c r="F8" s="190">
        <v>6</v>
      </c>
      <c r="G8" s="264">
        <v>13213996.35</v>
      </c>
      <c r="H8" s="190">
        <v>11</v>
      </c>
      <c r="I8" s="264">
        <v>18484000</v>
      </c>
      <c r="J8" s="263">
        <v>0</v>
      </c>
      <c r="K8" s="263">
        <v>0</v>
      </c>
      <c r="L8" s="263">
        <v>0</v>
      </c>
      <c r="M8" s="263">
        <v>0</v>
      </c>
      <c r="N8" s="263">
        <v>0</v>
      </c>
      <c r="O8" s="263">
        <v>0</v>
      </c>
      <c r="P8" s="263">
        <v>0</v>
      </c>
      <c r="Q8" s="263">
        <v>0</v>
      </c>
      <c r="R8" s="263">
        <v>0</v>
      </c>
      <c r="S8" s="263">
        <v>0</v>
      </c>
      <c r="T8" s="263">
        <v>0</v>
      </c>
      <c r="U8" s="263">
        <v>0</v>
      </c>
      <c r="V8" s="190">
        <v>34</v>
      </c>
      <c r="W8" s="263">
        <v>2569303892</v>
      </c>
      <c r="X8" s="190">
        <v>37</v>
      </c>
      <c r="Y8" s="264">
        <v>388771956</v>
      </c>
      <c r="Z8" s="241"/>
      <c r="AA8" s="241"/>
      <c r="AB8" s="241"/>
    </row>
    <row r="9" spans="1:28">
      <c r="A9" s="190">
        <v>4</v>
      </c>
      <c r="B9" s="256" t="s">
        <v>4066</v>
      </c>
      <c r="C9" s="257"/>
      <c r="D9" s="190">
        <f t="shared" si="0"/>
        <v>111</v>
      </c>
      <c r="E9" s="258">
        <f t="shared" si="0"/>
        <v>520093412.00999999</v>
      </c>
      <c r="F9" s="190">
        <v>13</v>
      </c>
      <c r="G9" s="264">
        <v>30004388</v>
      </c>
      <c r="H9" s="190">
        <v>30</v>
      </c>
      <c r="I9" s="265">
        <v>107057880.01000001</v>
      </c>
      <c r="J9" s="263">
        <v>0</v>
      </c>
      <c r="K9" s="263">
        <v>0</v>
      </c>
      <c r="L9" s="190">
        <v>2</v>
      </c>
      <c r="M9" s="259">
        <v>3700000</v>
      </c>
      <c r="N9" s="263">
        <v>0</v>
      </c>
      <c r="O9" s="263">
        <v>0</v>
      </c>
      <c r="P9" s="263">
        <v>0</v>
      </c>
      <c r="Q9" s="263">
        <v>0</v>
      </c>
      <c r="R9" s="263">
        <v>0</v>
      </c>
      <c r="S9" s="263">
        <v>0</v>
      </c>
      <c r="T9" s="263">
        <v>0</v>
      </c>
      <c r="U9" s="263">
        <v>0</v>
      </c>
      <c r="V9" s="190">
        <v>23</v>
      </c>
      <c r="W9" s="263">
        <v>112318800</v>
      </c>
      <c r="X9" s="190">
        <v>43</v>
      </c>
      <c r="Y9" s="258">
        <v>267012344</v>
      </c>
      <c r="Z9" s="241"/>
      <c r="AA9" s="241"/>
      <c r="AB9" s="241"/>
    </row>
    <row r="10" spans="1:28">
      <c r="A10" s="256">
        <v>5</v>
      </c>
      <c r="B10" s="256" t="s">
        <v>4067</v>
      </c>
      <c r="C10" s="257"/>
      <c r="D10" s="190">
        <f t="shared" si="0"/>
        <v>50</v>
      </c>
      <c r="E10" s="258">
        <f t="shared" si="0"/>
        <v>2887402819.4699998</v>
      </c>
      <c r="F10" s="190">
        <v>6</v>
      </c>
      <c r="G10" s="264">
        <v>8766000</v>
      </c>
      <c r="H10" s="190">
        <v>18</v>
      </c>
      <c r="I10" s="264">
        <v>57822499.469999999</v>
      </c>
      <c r="J10" s="263">
        <v>0</v>
      </c>
      <c r="K10" s="263">
        <v>0</v>
      </c>
      <c r="L10" s="190">
        <v>2</v>
      </c>
      <c r="M10" s="263">
        <v>2740000</v>
      </c>
      <c r="N10" s="263">
        <v>0</v>
      </c>
      <c r="O10" s="263">
        <v>0</v>
      </c>
      <c r="P10" s="263">
        <v>0</v>
      </c>
      <c r="Q10" s="263">
        <v>0</v>
      </c>
      <c r="R10" s="263">
        <v>0</v>
      </c>
      <c r="S10" s="263">
        <v>0</v>
      </c>
      <c r="T10" s="263">
        <v>0</v>
      </c>
      <c r="U10" s="263">
        <v>0</v>
      </c>
      <c r="V10" s="190">
        <v>9</v>
      </c>
      <c r="W10" s="263">
        <v>2458648360</v>
      </c>
      <c r="X10" s="190">
        <v>15</v>
      </c>
      <c r="Y10" s="264">
        <v>359425960</v>
      </c>
      <c r="Z10" s="241"/>
      <c r="AA10" s="241"/>
      <c r="AB10" s="241"/>
    </row>
    <row r="11" spans="1:28">
      <c r="A11" s="256">
        <v>6</v>
      </c>
      <c r="B11" s="256" t="s">
        <v>4068</v>
      </c>
      <c r="C11" s="257"/>
      <c r="D11" s="190">
        <f t="shared" si="0"/>
        <v>85</v>
      </c>
      <c r="E11" s="258">
        <f t="shared" si="0"/>
        <v>4009880826.04</v>
      </c>
      <c r="F11" s="190">
        <v>10</v>
      </c>
      <c r="G11" s="258">
        <v>69270442.040000007</v>
      </c>
      <c r="H11" s="190">
        <v>21</v>
      </c>
      <c r="I11" s="258">
        <v>52580000</v>
      </c>
      <c r="J11" s="190">
        <v>6</v>
      </c>
      <c r="K11" s="258">
        <v>5265000</v>
      </c>
      <c r="L11" s="266">
        <f>-M15</f>
        <v>0</v>
      </c>
      <c r="M11" s="266">
        <f>-N15</f>
        <v>0</v>
      </c>
      <c r="N11" s="266">
        <f t="shared" ref="N11:U11" si="1">-O15</f>
        <v>0</v>
      </c>
      <c r="O11" s="266">
        <f t="shared" si="1"/>
        <v>0</v>
      </c>
      <c r="P11" s="266">
        <f t="shared" si="1"/>
        <v>0</v>
      </c>
      <c r="Q11" s="266">
        <f t="shared" si="1"/>
        <v>0</v>
      </c>
      <c r="R11" s="266">
        <f t="shared" si="1"/>
        <v>0</v>
      </c>
      <c r="S11" s="266">
        <f t="shared" si="1"/>
        <v>0</v>
      </c>
      <c r="T11" s="266">
        <f t="shared" si="1"/>
        <v>0</v>
      </c>
      <c r="U11" s="263">
        <v>0</v>
      </c>
      <c r="V11" s="190">
        <v>14</v>
      </c>
      <c r="W11" s="258">
        <v>3207829776</v>
      </c>
      <c r="X11" s="190">
        <v>34</v>
      </c>
      <c r="Y11" s="258">
        <v>674935608</v>
      </c>
      <c r="Z11" s="241"/>
      <c r="AA11" s="241"/>
      <c r="AB11" s="241"/>
    </row>
    <row r="12" spans="1:28">
      <c r="A12" s="190">
        <v>7</v>
      </c>
      <c r="B12" s="190" t="s">
        <v>4069</v>
      </c>
      <c r="C12" s="257"/>
      <c r="D12" s="190">
        <f>+F12+H12+J12+L12+N12+P12+R12+T12+V12+X12</f>
        <v>72</v>
      </c>
      <c r="E12" s="258">
        <f>+G12+I12+K12+M12+O12+Q12+S12+U12+W12+Y12</f>
        <v>494647977.00999999</v>
      </c>
      <c r="F12" s="190">
        <v>9</v>
      </c>
      <c r="G12" s="267">
        <v>18079888</v>
      </c>
      <c r="H12" s="190">
        <v>33</v>
      </c>
      <c r="I12" s="267">
        <v>146282097.00999999</v>
      </c>
      <c r="J12" s="190">
        <v>1</v>
      </c>
      <c r="K12" s="267">
        <v>385000</v>
      </c>
      <c r="L12" s="190"/>
      <c r="M12" s="261"/>
      <c r="N12" s="190"/>
      <c r="O12" s="261"/>
      <c r="P12" s="190"/>
      <c r="Q12" s="261"/>
      <c r="R12" s="262"/>
      <c r="S12" s="261"/>
      <c r="T12" s="262"/>
      <c r="U12" s="261"/>
      <c r="V12" s="190">
        <v>9</v>
      </c>
      <c r="W12" s="267">
        <v>213388592</v>
      </c>
      <c r="X12" s="190">
        <v>20</v>
      </c>
      <c r="Y12" s="267">
        <v>116512400</v>
      </c>
      <c r="Z12" s="241"/>
      <c r="AA12" s="241"/>
      <c r="AB12" s="241"/>
    </row>
    <row r="13" spans="1:28">
      <c r="A13" s="256">
        <v>8</v>
      </c>
      <c r="B13" s="256" t="s">
        <v>4070</v>
      </c>
      <c r="C13" s="257"/>
      <c r="D13" s="190">
        <f>+F13+H13+J13+L13+N13+P13+R13+T13+V13+X13</f>
        <v>82</v>
      </c>
      <c r="E13" s="258">
        <f>+G13+I13+K13+M13+O13+Q13+S13+U13+W13+Y13</f>
        <v>2416125546</v>
      </c>
      <c r="F13" s="190">
        <v>14</v>
      </c>
      <c r="G13" s="264">
        <v>18898206</v>
      </c>
      <c r="H13" s="190">
        <v>10</v>
      </c>
      <c r="I13" s="264">
        <v>22338076</v>
      </c>
      <c r="J13" s="263">
        <v>0</v>
      </c>
      <c r="K13" s="263">
        <v>0</v>
      </c>
      <c r="L13" s="263">
        <v>0</v>
      </c>
      <c r="M13" s="263">
        <v>0</v>
      </c>
      <c r="N13" s="263">
        <v>0</v>
      </c>
      <c r="O13" s="263">
        <v>0</v>
      </c>
      <c r="P13" s="263">
        <v>0</v>
      </c>
      <c r="Q13" s="263">
        <v>0</v>
      </c>
      <c r="R13" s="263">
        <v>0</v>
      </c>
      <c r="S13" s="263">
        <v>0</v>
      </c>
      <c r="T13" s="263">
        <v>0</v>
      </c>
      <c r="U13" s="263">
        <v>0</v>
      </c>
      <c r="V13" s="190">
        <v>21</v>
      </c>
      <c r="W13" s="258">
        <v>2085634264</v>
      </c>
      <c r="X13" s="190">
        <v>37</v>
      </c>
      <c r="Y13" s="265">
        <v>289255000</v>
      </c>
      <c r="Z13" s="241"/>
      <c r="AA13" s="241"/>
      <c r="AB13" s="241"/>
    </row>
    <row r="14" spans="1:28">
      <c r="A14" s="256">
        <v>9</v>
      </c>
      <c r="B14" s="190" t="s">
        <v>4071</v>
      </c>
      <c r="C14" s="257"/>
      <c r="D14" s="190">
        <f t="shared" si="0"/>
        <v>32</v>
      </c>
      <c r="E14" s="258">
        <f>+G14+I14+J14+M14+O14+Q14+S14+U14+W14+Y14</f>
        <v>1102932356</v>
      </c>
      <c r="F14" s="268">
        <v>3</v>
      </c>
      <c r="G14" s="263">
        <v>23477887</v>
      </c>
      <c r="H14" s="268">
        <v>4</v>
      </c>
      <c r="I14" s="263">
        <v>32374200</v>
      </c>
      <c r="J14" s="263">
        <v>0</v>
      </c>
      <c r="K14" s="263">
        <v>0</v>
      </c>
      <c r="L14" s="263">
        <v>0</v>
      </c>
      <c r="M14" s="263">
        <v>0</v>
      </c>
      <c r="N14" s="263">
        <v>0</v>
      </c>
      <c r="O14" s="263">
        <v>0</v>
      </c>
      <c r="P14" s="263">
        <v>0</v>
      </c>
      <c r="Q14" s="263">
        <v>0</v>
      </c>
      <c r="R14" s="263">
        <v>0</v>
      </c>
      <c r="S14" s="263">
        <v>0</v>
      </c>
      <c r="T14" s="263">
        <v>0</v>
      </c>
      <c r="U14" s="263">
        <v>0</v>
      </c>
      <c r="V14" s="190">
        <v>14</v>
      </c>
      <c r="W14" s="263">
        <v>601003948</v>
      </c>
      <c r="X14" s="268">
        <v>11</v>
      </c>
      <c r="Y14" s="263">
        <v>446076321</v>
      </c>
      <c r="Z14" s="241"/>
      <c r="AA14" s="241"/>
      <c r="AB14" s="241"/>
    </row>
    <row r="15" spans="1:28">
      <c r="A15" s="190">
        <v>10</v>
      </c>
      <c r="B15" s="190" t="s">
        <v>4072</v>
      </c>
      <c r="C15" s="257"/>
      <c r="D15" s="190">
        <f t="shared" si="0"/>
        <v>110</v>
      </c>
      <c r="E15" s="258">
        <f t="shared" si="0"/>
        <v>5922688572.9099998</v>
      </c>
      <c r="F15" s="190">
        <v>20</v>
      </c>
      <c r="G15" s="258">
        <v>33952465</v>
      </c>
      <c r="H15" s="190">
        <v>26</v>
      </c>
      <c r="I15" s="269">
        <v>56755399.990000002</v>
      </c>
      <c r="J15" s="263">
        <v>0</v>
      </c>
      <c r="K15" s="263">
        <v>0</v>
      </c>
      <c r="L15" s="263">
        <v>0</v>
      </c>
      <c r="M15" s="263">
        <v>0</v>
      </c>
      <c r="N15" s="263">
        <v>0</v>
      </c>
      <c r="O15" s="263">
        <v>0</v>
      </c>
      <c r="P15" s="263">
        <v>0</v>
      </c>
      <c r="Q15" s="263">
        <v>0</v>
      </c>
      <c r="R15" s="263">
        <v>0</v>
      </c>
      <c r="S15" s="263">
        <v>0</v>
      </c>
      <c r="T15" s="263">
        <v>0</v>
      </c>
      <c r="U15" s="263">
        <v>0</v>
      </c>
      <c r="V15" s="190">
        <v>21</v>
      </c>
      <c r="W15" s="269">
        <v>5090374507.9200001</v>
      </c>
      <c r="X15" s="190">
        <v>43</v>
      </c>
      <c r="Y15" s="282">
        <v>741606200</v>
      </c>
      <c r="Z15" s="241"/>
      <c r="AA15" s="241"/>
      <c r="AB15" s="241"/>
    </row>
    <row r="16" spans="1:28">
      <c r="A16" s="256">
        <v>11</v>
      </c>
      <c r="B16" s="190" t="s">
        <v>4073</v>
      </c>
      <c r="C16" s="257"/>
      <c r="D16" s="190">
        <f t="shared" si="0"/>
        <v>63</v>
      </c>
      <c r="E16" s="258">
        <f t="shared" si="0"/>
        <v>2219504070.4499998</v>
      </c>
      <c r="F16" s="190">
        <v>20</v>
      </c>
      <c r="G16" s="258">
        <v>39278119.450000003</v>
      </c>
      <c r="H16" s="190">
        <v>10</v>
      </c>
      <c r="I16" s="258">
        <v>13854099</v>
      </c>
      <c r="J16" s="190">
        <v>1</v>
      </c>
      <c r="K16" s="263">
        <v>2100000</v>
      </c>
      <c r="L16" s="263">
        <v>0</v>
      </c>
      <c r="M16" s="263">
        <v>0</v>
      </c>
      <c r="N16" s="263">
        <v>0</v>
      </c>
      <c r="O16" s="263">
        <v>0</v>
      </c>
      <c r="P16" s="263">
        <v>0</v>
      </c>
      <c r="Q16" s="263">
        <v>0</v>
      </c>
      <c r="R16" s="263">
        <v>0</v>
      </c>
      <c r="S16" s="263">
        <v>0</v>
      </c>
      <c r="T16" s="263">
        <v>0</v>
      </c>
      <c r="U16" s="263">
        <v>0</v>
      </c>
      <c r="V16" s="190">
        <v>8</v>
      </c>
      <c r="W16" s="258">
        <v>1858974012</v>
      </c>
      <c r="X16" s="190">
        <v>24</v>
      </c>
      <c r="Y16" s="258">
        <v>305297840</v>
      </c>
      <c r="Z16" s="241"/>
      <c r="AA16" s="241"/>
      <c r="AB16" s="241"/>
    </row>
    <row r="17" spans="1:28">
      <c r="A17" s="256">
        <v>12</v>
      </c>
      <c r="B17" s="190" t="s">
        <v>4074</v>
      </c>
      <c r="C17" s="257"/>
      <c r="D17" s="190">
        <f t="shared" si="0"/>
        <v>82</v>
      </c>
      <c r="E17" s="258">
        <f t="shared" si="0"/>
        <v>1930099861.4000001</v>
      </c>
      <c r="F17" s="190">
        <v>14</v>
      </c>
      <c r="G17" s="263">
        <v>101401627.40000001</v>
      </c>
      <c r="H17" s="190">
        <v>7</v>
      </c>
      <c r="I17" s="267">
        <v>28141000</v>
      </c>
      <c r="J17" s="190">
        <v>3</v>
      </c>
      <c r="K17" s="263">
        <v>17814120</v>
      </c>
      <c r="L17" s="263">
        <v>0</v>
      </c>
      <c r="M17" s="263">
        <v>0</v>
      </c>
      <c r="N17" s="263">
        <v>0</v>
      </c>
      <c r="O17" s="263">
        <v>0</v>
      </c>
      <c r="P17" s="263">
        <v>0</v>
      </c>
      <c r="Q17" s="263">
        <v>0</v>
      </c>
      <c r="R17" s="263">
        <v>0</v>
      </c>
      <c r="S17" s="263">
        <v>0</v>
      </c>
      <c r="T17" s="263">
        <v>0</v>
      </c>
      <c r="U17" s="263">
        <v>0</v>
      </c>
      <c r="V17" s="190">
        <v>9</v>
      </c>
      <c r="W17" s="267">
        <v>424352530</v>
      </c>
      <c r="X17" s="190">
        <v>49</v>
      </c>
      <c r="Y17" s="267">
        <v>1358390584</v>
      </c>
      <c r="Z17" s="241"/>
      <c r="AA17" s="241"/>
      <c r="AB17" s="241"/>
    </row>
    <row r="18" spans="1:28">
      <c r="A18" s="190">
        <v>13</v>
      </c>
      <c r="B18" s="190" t="s">
        <v>4075</v>
      </c>
      <c r="C18" s="257"/>
      <c r="D18" s="190">
        <f t="shared" si="0"/>
        <v>102</v>
      </c>
      <c r="E18" s="258">
        <f t="shared" si="0"/>
        <v>3479270990.5599999</v>
      </c>
      <c r="F18" s="190">
        <v>8</v>
      </c>
      <c r="G18" s="264">
        <v>16387592</v>
      </c>
      <c r="H18" s="190">
        <v>42</v>
      </c>
      <c r="I18" s="264">
        <v>99306000</v>
      </c>
      <c r="J18" s="263">
        <v>0</v>
      </c>
      <c r="K18" s="263">
        <v>0</v>
      </c>
      <c r="L18" s="263">
        <v>0</v>
      </c>
      <c r="M18" s="263">
        <v>0</v>
      </c>
      <c r="N18" s="263">
        <v>0</v>
      </c>
      <c r="O18" s="263">
        <v>0</v>
      </c>
      <c r="P18" s="263">
        <v>0</v>
      </c>
      <c r="Q18" s="263">
        <v>0</v>
      </c>
      <c r="R18" s="263">
        <v>0</v>
      </c>
      <c r="S18" s="263">
        <v>0</v>
      </c>
      <c r="T18" s="263">
        <v>0</v>
      </c>
      <c r="U18" s="263">
        <v>0</v>
      </c>
      <c r="V18" s="190">
        <v>17</v>
      </c>
      <c r="W18" s="264">
        <v>2973946998.5599999</v>
      </c>
      <c r="X18" s="190">
        <v>35</v>
      </c>
      <c r="Y18" s="264">
        <v>389630400</v>
      </c>
      <c r="Z18" s="241"/>
      <c r="AA18" s="241"/>
      <c r="AB18" s="241"/>
    </row>
    <row r="19" spans="1:28">
      <c r="A19" s="256">
        <v>14</v>
      </c>
      <c r="B19" s="190" t="s">
        <v>4076</v>
      </c>
      <c r="C19" s="257"/>
      <c r="D19" s="190">
        <f t="shared" si="0"/>
        <v>94</v>
      </c>
      <c r="E19" s="258">
        <f t="shared" si="0"/>
        <v>2722472665.8000002</v>
      </c>
      <c r="F19" s="190">
        <v>44</v>
      </c>
      <c r="G19" s="258">
        <v>182960890.90000001</v>
      </c>
      <c r="H19" s="190">
        <v>12</v>
      </c>
      <c r="I19" s="258">
        <v>4566499.7</v>
      </c>
      <c r="J19" s="263">
        <v>0</v>
      </c>
      <c r="K19" s="263">
        <v>0</v>
      </c>
      <c r="L19" s="263">
        <v>0</v>
      </c>
      <c r="M19" s="263">
        <v>0</v>
      </c>
      <c r="N19" s="263">
        <v>0</v>
      </c>
      <c r="O19" s="263">
        <v>0</v>
      </c>
      <c r="P19" s="263">
        <v>0</v>
      </c>
      <c r="Q19" s="263">
        <v>0</v>
      </c>
      <c r="R19" s="263">
        <v>0</v>
      </c>
      <c r="S19" s="263">
        <v>0</v>
      </c>
      <c r="T19" s="263">
        <v>0</v>
      </c>
      <c r="U19" s="263">
        <v>0</v>
      </c>
      <c r="V19" s="190">
        <v>6</v>
      </c>
      <c r="W19" s="258">
        <v>1837998072.2</v>
      </c>
      <c r="X19" s="190">
        <v>32</v>
      </c>
      <c r="Y19" s="258">
        <v>696947203</v>
      </c>
      <c r="Z19" s="241"/>
      <c r="AA19" s="241"/>
      <c r="AB19" s="241"/>
    </row>
    <row r="20" spans="1:28">
      <c r="A20" s="256">
        <v>15</v>
      </c>
      <c r="B20" s="190" t="s">
        <v>4077</v>
      </c>
      <c r="C20" s="257"/>
      <c r="D20" s="190">
        <f t="shared" si="0"/>
        <v>90</v>
      </c>
      <c r="E20" s="263">
        <f t="shared" si="0"/>
        <v>5475427330.46</v>
      </c>
      <c r="F20" s="268">
        <v>30</v>
      </c>
      <c r="G20" s="263">
        <v>84679024.040000007</v>
      </c>
      <c r="H20" s="268">
        <v>5</v>
      </c>
      <c r="I20" s="263">
        <v>24680000</v>
      </c>
      <c r="J20" s="190">
        <v>3</v>
      </c>
      <c r="K20" s="263">
        <v>17132740</v>
      </c>
      <c r="L20" s="263"/>
      <c r="M20" s="263"/>
      <c r="N20" s="263"/>
      <c r="O20" s="263"/>
      <c r="P20" s="263"/>
      <c r="Q20" s="263"/>
      <c r="R20" s="263"/>
      <c r="S20" s="263"/>
      <c r="T20" s="263"/>
      <c r="U20" s="263"/>
      <c r="V20" s="190">
        <v>10</v>
      </c>
      <c r="W20" s="263">
        <v>3233850674</v>
      </c>
      <c r="X20" s="268">
        <v>42</v>
      </c>
      <c r="Y20" s="263">
        <v>2115084892.4200001</v>
      </c>
      <c r="Z20" s="241"/>
      <c r="AA20" s="241"/>
      <c r="AB20" s="241"/>
    </row>
    <row r="21" spans="1:28" s="273" customFormat="1">
      <c r="A21" s="270"/>
      <c r="B21" s="270" t="s">
        <v>41</v>
      </c>
      <c r="C21" s="271"/>
      <c r="D21" s="271">
        <f>SUM(D6:D20)</f>
        <v>1400</v>
      </c>
      <c r="E21" s="272">
        <f>SUM(E6:E20)</f>
        <v>113466604978.03999</v>
      </c>
      <c r="F21" s="271">
        <f t="shared" ref="F21:Y21" si="2">SUM(F6:F20)</f>
        <v>324</v>
      </c>
      <c r="G21" s="272">
        <f t="shared" si="2"/>
        <v>3832859664.3499999</v>
      </c>
      <c r="H21" s="271">
        <f t="shared" si="2"/>
        <v>272</v>
      </c>
      <c r="I21" s="272">
        <f t="shared" si="2"/>
        <v>888244341.4000001</v>
      </c>
      <c r="J21" s="271">
        <f t="shared" si="2"/>
        <v>15</v>
      </c>
      <c r="K21" s="272">
        <f t="shared" si="2"/>
        <v>430658360</v>
      </c>
      <c r="L21" s="271">
        <f t="shared" si="2"/>
        <v>11</v>
      </c>
      <c r="M21" s="272">
        <f t="shared" si="2"/>
        <v>79160000</v>
      </c>
      <c r="N21" s="271">
        <f t="shared" si="2"/>
        <v>0</v>
      </c>
      <c r="O21" s="272">
        <f t="shared" si="2"/>
        <v>0</v>
      </c>
      <c r="P21" s="271">
        <f t="shared" si="2"/>
        <v>0</v>
      </c>
      <c r="Q21" s="271">
        <f t="shared" si="2"/>
        <v>0</v>
      </c>
      <c r="R21" s="271">
        <f>SUM(R6:R20)</f>
        <v>15</v>
      </c>
      <c r="S21" s="272">
        <f>SUM(S6:S20)</f>
        <v>20849339002.82</v>
      </c>
      <c r="T21" s="271">
        <f t="shared" si="2"/>
        <v>2</v>
      </c>
      <c r="U21" s="272">
        <f t="shared" si="2"/>
        <v>22220000000</v>
      </c>
      <c r="V21" s="271">
        <f t="shared" si="2"/>
        <v>221</v>
      </c>
      <c r="W21" s="272">
        <f t="shared" si="2"/>
        <v>30181797363.68</v>
      </c>
      <c r="X21" s="271">
        <f t="shared" si="2"/>
        <v>540</v>
      </c>
      <c r="Y21" s="272">
        <f t="shared" si="2"/>
        <v>34984546245.790001</v>
      </c>
    </row>
    <row r="24" spans="1:28" s="278" customFormat="1" ht="48" customHeight="1">
      <c r="A24" s="274"/>
      <c r="B24" s="274"/>
      <c r="C24" s="275" t="s">
        <v>25</v>
      </c>
      <c r="D24" s="275"/>
      <c r="E24" s="275"/>
      <c r="F24" s="274"/>
      <c r="G24" s="188" t="s">
        <v>43</v>
      </c>
      <c r="H24" s="276"/>
      <c r="I24" s="11"/>
      <c r="K24" s="24"/>
      <c r="L24" s="240"/>
      <c r="M24" s="277"/>
      <c r="N24" s="277"/>
      <c r="O24" s="277"/>
      <c r="P24" s="277"/>
      <c r="Q24" s="277"/>
      <c r="R24" s="277"/>
      <c r="S24" s="277"/>
      <c r="T24" s="277"/>
      <c r="U24" s="277"/>
      <c r="V24" s="277"/>
      <c r="W24" s="277"/>
      <c r="X24" s="277"/>
      <c r="Y24" s="277"/>
    </row>
    <row r="25" spans="1:28" s="278" customFormat="1">
      <c r="A25" s="274"/>
      <c r="B25" s="274"/>
      <c r="C25" s="279"/>
      <c r="D25" s="279"/>
      <c r="E25" s="279"/>
      <c r="F25" s="274"/>
      <c r="G25" s="188"/>
      <c r="H25" s="276"/>
      <c r="I25" s="11"/>
      <c r="K25" s="240"/>
      <c r="L25" s="240"/>
      <c r="M25" s="277"/>
      <c r="N25" s="277"/>
      <c r="O25" s="277"/>
      <c r="P25" s="277"/>
      <c r="Q25" s="277"/>
      <c r="R25" s="277"/>
      <c r="S25" s="277"/>
      <c r="T25" s="277"/>
      <c r="U25" s="277"/>
      <c r="V25" s="277"/>
      <c r="W25" s="277"/>
      <c r="X25" s="277"/>
      <c r="Y25" s="277"/>
    </row>
    <row r="26" spans="1:28" s="278" customFormat="1"/>
    <row r="27" spans="1:28" s="278" customFormat="1">
      <c r="C27" s="279"/>
      <c r="D27" s="279"/>
      <c r="E27" s="279"/>
      <c r="F27" s="274"/>
      <c r="G27" s="11"/>
      <c r="H27" s="276"/>
      <c r="I27" s="11"/>
    </row>
    <row r="28" spans="1:28" s="278" customFormat="1"/>
    <row r="29" spans="1:28" s="278" customFormat="1" ht="51.75" customHeight="1">
      <c r="A29" s="274"/>
      <c r="B29" s="274"/>
      <c r="C29" s="275" t="s">
        <v>4060</v>
      </c>
      <c r="D29" s="275"/>
      <c r="E29" s="275"/>
      <c r="F29" s="274"/>
      <c r="G29" s="11" t="s">
        <v>4058</v>
      </c>
      <c r="H29" s="276"/>
      <c r="I29" s="11"/>
      <c r="K29" s="24"/>
      <c r="L29" s="240"/>
      <c r="M29" s="277"/>
      <c r="N29" s="277"/>
      <c r="O29" s="277"/>
      <c r="P29" s="277"/>
      <c r="Q29" s="277"/>
      <c r="R29" s="277"/>
      <c r="S29" s="277"/>
      <c r="T29" s="277"/>
      <c r="U29" s="277"/>
      <c r="V29" s="277"/>
      <c r="W29" s="277"/>
      <c r="X29" s="277"/>
      <c r="Y29" s="277"/>
    </row>
    <row r="30" spans="1:28" s="278" customFormat="1"/>
    <row r="31" spans="1:28" s="278" customFormat="1"/>
    <row r="32" spans="1:28" s="278" customFormat="1"/>
    <row r="33" spans="3:9" s="278" customFormat="1"/>
    <row r="34" spans="3:9" s="278" customFormat="1">
      <c r="C34" s="275" t="s">
        <v>4059</v>
      </c>
      <c r="D34" s="275"/>
      <c r="E34" s="275"/>
      <c r="F34" s="274"/>
      <c r="G34" s="11" t="s">
        <v>42</v>
      </c>
      <c r="H34" s="276"/>
      <c r="I34" s="11"/>
    </row>
  </sheetData>
  <mergeCells count="18">
    <mergeCell ref="C34:E34"/>
    <mergeCell ref="C29:E29"/>
    <mergeCell ref="C24:E24"/>
    <mergeCell ref="R5:S5"/>
    <mergeCell ref="T5:U5"/>
    <mergeCell ref="V5:W5"/>
    <mergeCell ref="X5:Y5"/>
    <mergeCell ref="C6:C20"/>
    <mergeCell ref="B2:Y2"/>
    <mergeCell ref="A4:A5"/>
    <mergeCell ref="D4:E5"/>
    <mergeCell ref="F4:Y4"/>
    <mergeCell ref="F5:G5"/>
    <mergeCell ref="H5:I5"/>
    <mergeCell ref="J5:K5"/>
    <mergeCell ref="L5:M5"/>
    <mergeCell ref="N5:O5"/>
    <mergeCell ref="P5:Q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илова</vt:lpstr>
      <vt:lpstr>2 илова</vt:lpstr>
      <vt:lpstr>3 илова</vt:lpstr>
      <vt:lpstr>филиал кесими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Zaynieva Dilnoza</dc:creator>
  <cp:lastModifiedBy>Zaynieva Dilnoza</cp:lastModifiedBy>
  <cp:lastPrinted>2025-04-04T09:21:42Z</cp:lastPrinted>
  <dcterms:created xsi:type="dcterms:W3CDTF">2015-06-05T18:19:34Z</dcterms:created>
  <dcterms:modified xsi:type="dcterms:W3CDTF">2025-04-28T11:59:23Z</dcterms:modified>
</cp:coreProperties>
</file>