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hasanov\Desktop\очиқлик индекси\опен дата маълумотлари\0018 - харажатлар сметаси\"/>
    </mc:Choice>
  </mc:AlternateContent>
  <bookViews>
    <workbookView xWindow="-120" yWindow="-120" windowWidth="19440" windowHeight="15000"/>
  </bookViews>
  <sheets>
    <sheet name="SheetName" sheetId="1" r:id="rId1"/>
  </sheets>
  <calcPr calcId="152511"/>
</workbook>
</file>

<file path=xl/calcChain.xml><?xml version="1.0" encoding="utf-8"?>
<calcChain xmlns="http://schemas.openxmlformats.org/spreadsheetml/2006/main">
  <c r="D46" i="1" l="1"/>
  <c r="C46" i="1"/>
  <c r="D40" i="1"/>
  <c r="C40" i="1"/>
  <c r="D34" i="1"/>
  <c r="C34" i="1"/>
  <c r="D31" i="1"/>
  <c r="D33" i="1" s="1"/>
  <c r="D45" i="1" s="1"/>
  <c r="D49" i="1" s="1"/>
  <c r="D51" i="1" s="1"/>
  <c r="C31" i="1"/>
  <c r="C33" i="1" s="1"/>
  <c r="C45" i="1" s="1"/>
  <c r="C49" i="1" s="1"/>
  <c r="C51" i="1" s="1"/>
  <c r="D27" i="1"/>
  <c r="C27" i="1"/>
  <c r="D19" i="1"/>
  <c r="C19" i="1"/>
  <c r="D11" i="1"/>
  <c r="C11" i="1"/>
  <c r="C28" i="1" l="1"/>
  <c r="D28" i="1"/>
</calcChain>
</file>

<file path=xl/sharedStrings.xml><?xml version="1.0" encoding="utf-8"?>
<sst xmlns="http://schemas.openxmlformats.org/spreadsheetml/2006/main" count="54" uniqueCount="54">
  <si>
    <t>Xarajatlar</t>
  </si>
  <si>
    <t>Kassadagi naqd pul</t>
  </si>
  <si>
    <t>MB dagi pul mablag'lari</t>
  </si>
  <si>
    <t>Boshqa banklardagi mablag'lar (netto):</t>
  </si>
  <si>
    <t>Qimmatli qog'ozlar portfeli (netto)</t>
  </si>
  <si>
    <t>Kreditlar (netto)</t>
  </si>
  <si>
    <t>Qarz qimmatli qog'ozlariga investitsiyalar</t>
  </si>
  <si>
    <t>Asosiy vositalar</t>
  </si>
  <si>
    <t>Boshqa aktivlar, shu jumladan:</t>
  </si>
  <si>
    <t>Jami aktivlar</t>
  </si>
  <si>
    <t>Talab qilib olinguncha</t>
  </si>
  <si>
    <t>Jamg'arib boriluvchi</t>
  </si>
  <si>
    <t>Muddatli</t>
  </si>
  <si>
    <t>Boshqa banklarning depozitlari</t>
  </si>
  <si>
    <t>Chet el banklari va Xalqaro moliya institutlarining kredit liniyalari</t>
  </si>
  <si>
    <t>Boshqa ssuda va zaymlar</t>
  </si>
  <si>
    <t>Boshqa majburiyatlar</t>
  </si>
  <si>
    <t>Jami majburiyatlar</t>
  </si>
  <si>
    <t>Ustav kapitali</t>
  </si>
  <si>
    <t>Qo'shilgan kapital</t>
  </si>
  <si>
    <t>Rezerv kapital</t>
  </si>
  <si>
    <t>Bo'linmagan foyda, jami</t>
  </si>
  <si>
    <t>shu jumladan:</t>
  </si>
  <si>
    <t>O'tgan yillarning bo'linmagan foydasi</t>
  </si>
  <si>
    <t>Joriy foyda</t>
  </si>
  <si>
    <t>Jami kapital</t>
  </si>
  <si>
    <t>Jami passivlar</t>
  </si>
  <si>
    <t>Foizli daromadlar</t>
  </si>
  <si>
    <t>Foizli xarajatlar</t>
  </si>
  <si>
    <t>Sof foizli daromad</t>
  </si>
  <si>
    <t>Kreditlar va lizinglar bo'yicha ehtimoliy zararlar baholanishi</t>
  </si>
  <si>
    <t>Kreditlar va lizing bo'yicha mumkin bo'lgan yo'qotishlarni baholashdan keyin sof daromad</t>
  </si>
  <si>
    <t>Foizsiz daromadlar</t>
  </si>
  <si>
    <t>Komissiyadan olingan daromadlar</t>
  </si>
  <si>
    <t>Oldi-sotdidan qilingan daromadlar</t>
  </si>
  <si>
    <t>Xorijiy valyutalar operatsiyasidan olingan daromadlar</t>
  </si>
  <si>
    <t>Investitsiyalardan foyda va dividendlar</t>
  </si>
  <si>
    <t>boshqalar</t>
  </si>
  <si>
    <t>Foizsiz xarajatlar</t>
  </si>
  <si>
    <t>Komissiyalar</t>
  </si>
  <si>
    <t>Xorijiy valyutalar operatsiyasidan</t>
  </si>
  <si>
    <t>Oldi-sotdi xarajatlar</t>
  </si>
  <si>
    <t>Boshqalar</t>
  </si>
  <si>
    <t>Operatsion xarajatlardan oldingi sof daromad</t>
  </si>
  <si>
    <t>Operatsion xarajatlar</t>
  </si>
  <si>
    <t>Ish haqi va boshqa to'lovlar</t>
  </si>
  <si>
    <t>Boshqa operatsion xarajatlar</t>
  </si>
  <si>
    <t>Soliq to'languncha bo'lgan foyda</t>
  </si>
  <si>
    <t>Foydadan olingan soliq</t>
  </si>
  <si>
    <t>Sof foyda (zarar)</t>
  </si>
  <si>
    <t>01 01 2025-yil holati</t>
  </si>
  <si>
    <t>01 01 2025-yil reja</t>
  </si>
  <si>
    <t>№</t>
  </si>
  <si>
    <t xml:space="preserve">Tasdiqlangan yillik xarajatlar smetasi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</si>
</sst>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 applyAlignment="1">
      <alignment vertical="center" wrapText="1"/>
    </xf>
    <xf numFmtId="0" fontId="1" fillId="0" borderId="2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1"/>
  <sheetViews>
    <sheetView tabSelected="1" workbookViewId="0">
      <selection sqref="A1:D1"/>
    </sheetView>
  </sheetViews>
  <sheetFormatPr defaultRowHeight="15.75" x14ac:dyDescent="0.25"/>
  <cols>
    <col min="1" max="1" width="6" customWidth="1"/>
    <col min="2" max="2" width="17.375" customWidth="1"/>
    <col min="3" max="3" width="14.625" customWidth="1"/>
    <col min="4" max="4" width="15.875" customWidth="1"/>
  </cols>
  <sheetData>
    <row r="1" spans="1:4" ht="32.25" customHeight="1" x14ac:dyDescent="0.25">
      <c r="A1" s="2" t="s">
        <v>53</v>
      </c>
      <c r="B1" s="2"/>
      <c r="C1" s="2"/>
      <c r="D1" s="2"/>
    </row>
    <row r="2" spans="1:4" ht="31.5" x14ac:dyDescent="0.25">
      <c r="A2" s="1" t="s">
        <v>52</v>
      </c>
      <c r="B2" s="1" t="s">
        <v>0</v>
      </c>
      <c r="C2" s="1" t="s">
        <v>50</v>
      </c>
      <c r="D2" s="1" t="s">
        <v>51</v>
      </c>
    </row>
    <row r="3" spans="1:4" x14ac:dyDescent="0.25">
      <c r="A3" s="1">
        <v>1</v>
      </c>
      <c r="B3" s="1" t="s">
        <v>1</v>
      </c>
      <c r="C3" s="1">
        <v>858084998.77048993</v>
      </c>
      <c r="D3" s="1">
        <v>800824665.41815841</v>
      </c>
    </row>
    <row r="4" spans="1:4" ht="31.5" x14ac:dyDescent="0.25">
      <c r="A4" s="1">
        <v>2</v>
      </c>
      <c r="B4" s="1" t="s">
        <v>2</v>
      </c>
      <c r="C4" s="1">
        <v>657477014.48145998</v>
      </c>
      <c r="D4" s="1">
        <v>509867617.12537622</v>
      </c>
    </row>
    <row r="5" spans="1:4" ht="47.25" x14ac:dyDescent="0.25">
      <c r="A5" s="1">
        <v>3</v>
      </c>
      <c r="B5" s="1" t="s">
        <v>3</v>
      </c>
      <c r="C5" s="1">
        <v>4200764926.3720493</v>
      </c>
      <c r="D5" s="1">
        <v>1149922778.2253013</v>
      </c>
    </row>
    <row r="6" spans="1:4" ht="31.5" x14ac:dyDescent="0.25">
      <c r="A6" s="1">
        <v>4</v>
      </c>
      <c r="B6" s="1" t="s">
        <v>4</v>
      </c>
      <c r="C6" s="1">
        <v>2546145663.3358002</v>
      </c>
      <c r="D6" s="1">
        <v>3001761835.8441973</v>
      </c>
    </row>
    <row r="7" spans="1:4" x14ac:dyDescent="0.25">
      <c r="A7" s="1">
        <v>5</v>
      </c>
      <c r="B7" s="1" t="s">
        <v>5</v>
      </c>
      <c r="C7" s="1">
        <v>21170956201.045395</v>
      </c>
      <c r="D7" s="1">
        <v>28548229829.920033</v>
      </c>
    </row>
    <row r="8" spans="1:4" ht="47.25" x14ac:dyDescent="0.25">
      <c r="A8" s="1">
        <v>6</v>
      </c>
      <c r="B8" s="1" t="s">
        <v>6</v>
      </c>
      <c r="C8" s="1">
        <v>0</v>
      </c>
      <c r="D8" s="1">
        <v>0</v>
      </c>
    </row>
    <row r="9" spans="1:4" x14ac:dyDescent="0.25">
      <c r="A9" s="1">
        <v>7</v>
      </c>
      <c r="B9" s="1" t="s">
        <v>7</v>
      </c>
      <c r="C9" s="1">
        <v>657215484.15802002</v>
      </c>
      <c r="D9" s="1">
        <v>597406994.79784226</v>
      </c>
    </row>
    <row r="10" spans="1:4" ht="31.5" x14ac:dyDescent="0.25">
      <c r="A10" s="1">
        <v>8</v>
      </c>
      <c r="B10" s="1" t="s">
        <v>8</v>
      </c>
      <c r="C10" s="1">
        <v>2042753539.3199885</v>
      </c>
      <c r="D10" s="1">
        <v>2399533634.9328961</v>
      </c>
    </row>
    <row r="11" spans="1:4" x14ac:dyDescent="0.25">
      <c r="A11" s="1">
        <v>9</v>
      </c>
      <c r="B11" s="1" t="s">
        <v>9</v>
      </c>
      <c r="C11" s="1">
        <f>SUM(C3:C10)</f>
        <v>32133397827.483204</v>
      </c>
      <c r="D11" s="1">
        <f>SUM(D3:D10)</f>
        <v>37007547356.263809</v>
      </c>
    </row>
    <row r="12" spans="1:4" ht="31.5" x14ac:dyDescent="0.25">
      <c r="A12" s="1">
        <v>10</v>
      </c>
      <c r="B12" s="1" t="s">
        <v>10</v>
      </c>
      <c r="C12" s="1">
        <v>1686140931.75086</v>
      </c>
      <c r="D12" s="1">
        <v>1774520883.5836587</v>
      </c>
    </row>
    <row r="13" spans="1:4" x14ac:dyDescent="0.25">
      <c r="A13" s="1">
        <v>11</v>
      </c>
      <c r="B13" s="1" t="s">
        <v>11</v>
      </c>
      <c r="C13" s="1">
        <v>1565388359.53739</v>
      </c>
      <c r="D13" s="1">
        <v>2082427386.7444377</v>
      </c>
    </row>
    <row r="14" spans="1:4" x14ac:dyDescent="0.25">
      <c r="A14" s="1">
        <v>12</v>
      </c>
      <c r="B14" s="1" t="s">
        <v>12</v>
      </c>
      <c r="C14" s="1">
        <v>7489362771.1089697</v>
      </c>
      <c r="D14" s="1">
        <v>8626249037.9563274</v>
      </c>
    </row>
    <row r="15" spans="1:4" ht="47.25" x14ac:dyDescent="0.25">
      <c r="A15" s="1">
        <v>13</v>
      </c>
      <c r="B15" s="1" t="s">
        <v>13</v>
      </c>
      <c r="C15" s="1">
        <v>3236474462.69873</v>
      </c>
      <c r="D15" s="1">
        <v>1258028666.9545345</v>
      </c>
    </row>
    <row r="16" spans="1:4" ht="63" x14ac:dyDescent="0.25">
      <c r="A16" s="1">
        <v>14</v>
      </c>
      <c r="B16" s="1" t="s">
        <v>14</v>
      </c>
      <c r="C16" s="1">
        <v>7715718153.0023479</v>
      </c>
      <c r="D16" s="1">
        <v>10174417891.549152</v>
      </c>
    </row>
    <row r="17" spans="1:4" ht="31.5" x14ac:dyDescent="0.25">
      <c r="A17" s="1">
        <v>15</v>
      </c>
      <c r="B17" s="1" t="s">
        <v>15</v>
      </c>
      <c r="C17" s="1">
        <v>5124536760.6845608</v>
      </c>
      <c r="D17" s="1">
        <v>6634440183.1204758</v>
      </c>
    </row>
    <row r="18" spans="1:4" ht="31.5" x14ac:dyDescent="0.25">
      <c r="A18" s="1">
        <v>16</v>
      </c>
      <c r="B18" s="1" t="s">
        <v>16</v>
      </c>
      <c r="C18" s="1">
        <v>1020325059.2292815</v>
      </c>
      <c r="D18" s="1">
        <v>881692067.40939045</v>
      </c>
    </row>
    <row r="19" spans="1:4" x14ac:dyDescent="0.25">
      <c r="A19" s="1">
        <v>17</v>
      </c>
      <c r="B19" s="1" t="s">
        <v>17</v>
      </c>
      <c r="C19" s="1">
        <f>SUM(C12:C18)</f>
        <v>27837946498.012142</v>
      </c>
      <c r="D19" s="1">
        <f>SUM(D12:D18)</f>
        <v>31431776117.317974</v>
      </c>
    </row>
    <row r="20" spans="1:4" x14ac:dyDescent="0.25">
      <c r="A20" s="1">
        <v>18</v>
      </c>
      <c r="B20" s="1" t="s">
        <v>18</v>
      </c>
      <c r="C20" s="1">
        <v>5200476249.9217501</v>
      </c>
      <c r="D20" s="1">
        <v>3788607260</v>
      </c>
    </row>
    <row r="21" spans="1:4" x14ac:dyDescent="0.25">
      <c r="A21" s="1">
        <v>19</v>
      </c>
      <c r="B21" s="1" t="s">
        <v>19</v>
      </c>
      <c r="C21" s="1">
        <v>941881.96500000008</v>
      </c>
      <c r="D21" s="1">
        <v>941882</v>
      </c>
    </row>
    <row r="22" spans="1:4" x14ac:dyDescent="0.25">
      <c r="A22" s="1">
        <v>20</v>
      </c>
      <c r="B22" s="1" t="s">
        <v>20</v>
      </c>
      <c r="C22" s="1">
        <v>1121624433.2172301</v>
      </c>
      <c r="D22" s="1">
        <v>1322015369.5421982</v>
      </c>
    </row>
    <row r="23" spans="1:4" ht="31.5" x14ac:dyDescent="0.25">
      <c r="A23" s="1">
        <v>21</v>
      </c>
      <c r="B23" s="1" t="s">
        <v>21</v>
      </c>
      <c r="C23" s="1">
        <v>-2027591235.63292</v>
      </c>
      <c r="D23" s="1">
        <v>464206727.40359467</v>
      </c>
    </row>
    <row r="24" spans="1:4" x14ac:dyDescent="0.25">
      <c r="A24" s="1">
        <v>22</v>
      </c>
      <c r="B24" s="1" t="s">
        <v>22</v>
      </c>
      <c r="C24" s="1">
        <v>0</v>
      </c>
      <c r="D24" s="1">
        <v>0</v>
      </c>
    </row>
    <row r="25" spans="1:4" ht="47.25" x14ac:dyDescent="0.25">
      <c r="A25" s="1">
        <v>23</v>
      </c>
      <c r="B25" s="1" t="s">
        <v>23</v>
      </c>
      <c r="C25" s="1">
        <v>203511000.94141001</v>
      </c>
      <c r="D25" s="1">
        <v>546676.00214795675</v>
      </c>
    </row>
    <row r="26" spans="1:4" x14ac:dyDescent="0.25">
      <c r="A26" s="1">
        <v>24</v>
      </c>
      <c r="B26" s="1" t="s">
        <v>24</v>
      </c>
      <c r="C26" s="1">
        <v>-2231102236.5743299</v>
      </c>
      <c r="D26" s="1">
        <v>463660051.4014467</v>
      </c>
    </row>
    <row r="27" spans="1:4" x14ac:dyDescent="0.25">
      <c r="A27" s="1">
        <v>25</v>
      </c>
      <c r="B27" s="1" t="s">
        <v>25</v>
      </c>
      <c r="C27" s="1">
        <f>+C20+C21+C22+C23</f>
        <v>4295451329.4710598</v>
      </c>
      <c r="D27" s="1">
        <f>+D20+D21+D22+D23</f>
        <v>5575771238.9457932</v>
      </c>
    </row>
    <row r="28" spans="1:4" x14ac:dyDescent="0.25">
      <c r="A28" s="1">
        <v>26</v>
      </c>
      <c r="B28" s="1" t="s">
        <v>26</v>
      </c>
      <c r="C28" s="1">
        <f>+C27+C19</f>
        <v>32133397827.4832</v>
      </c>
      <c r="D28" s="1">
        <f>+D27+D19</f>
        <v>37007547356.263763</v>
      </c>
    </row>
    <row r="29" spans="1:4" x14ac:dyDescent="0.25">
      <c r="A29" s="1">
        <v>27</v>
      </c>
      <c r="B29" s="1" t="s">
        <v>27</v>
      </c>
      <c r="C29" s="1">
        <v>3558436452.6345806</v>
      </c>
      <c r="D29" s="1">
        <v>4151912811.0130262</v>
      </c>
    </row>
    <row r="30" spans="1:4" x14ac:dyDescent="0.25">
      <c r="A30" s="1">
        <v>28</v>
      </c>
      <c r="B30" s="1" t="s">
        <v>28</v>
      </c>
      <c r="C30" s="1">
        <v>2427409793.8689604</v>
      </c>
      <c r="D30" s="1">
        <v>2362801554.732935</v>
      </c>
    </row>
    <row r="31" spans="1:4" x14ac:dyDescent="0.25">
      <c r="A31" s="1">
        <v>29</v>
      </c>
      <c r="B31" s="1" t="s">
        <v>29</v>
      </c>
      <c r="C31" s="1">
        <f>+C29-C30</f>
        <v>1131026658.7656202</v>
      </c>
      <c r="D31" s="1">
        <f>+D29-D30</f>
        <v>1789111256.2800913</v>
      </c>
    </row>
    <row r="32" spans="1:4" ht="63" x14ac:dyDescent="0.25">
      <c r="A32" s="1">
        <v>30</v>
      </c>
      <c r="B32" s="1" t="s">
        <v>30</v>
      </c>
      <c r="C32" s="1">
        <v>3220934529.3450294</v>
      </c>
      <c r="D32" s="1">
        <v>1084375715.1085615</v>
      </c>
    </row>
    <row r="33" spans="1:4" ht="94.5" x14ac:dyDescent="0.25">
      <c r="A33" s="1">
        <v>31</v>
      </c>
      <c r="B33" s="1" t="s">
        <v>31</v>
      </c>
      <c r="C33" s="1">
        <f>+C31-C32</f>
        <v>-2089907870.5794091</v>
      </c>
      <c r="D33" s="1">
        <f>+D31-D32</f>
        <v>704735541.17152977</v>
      </c>
    </row>
    <row r="34" spans="1:4" x14ac:dyDescent="0.25">
      <c r="A34" s="1">
        <v>32</v>
      </c>
      <c r="B34" s="1" t="s">
        <v>32</v>
      </c>
      <c r="C34" s="1">
        <f>SUM(C35:C39)</f>
        <v>1076493440.5795901</v>
      </c>
      <c r="D34" s="1">
        <f>SUM(D35:D39)</f>
        <v>1121090211.971298</v>
      </c>
    </row>
    <row r="35" spans="1:4" ht="31.5" x14ac:dyDescent="0.25">
      <c r="A35" s="1">
        <v>33</v>
      </c>
      <c r="B35" s="1" t="s">
        <v>33</v>
      </c>
      <c r="C35" s="1">
        <v>363042733.42321002</v>
      </c>
      <c r="D35" s="1">
        <v>640052033.01429474</v>
      </c>
    </row>
    <row r="36" spans="1:4" ht="31.5" x14ac:dyDescent="0.25">
      <c r="A36" s="1">
        <v>34</v>
      </c>
      <c r="B36" s="1" t="s">
        <v>34</v>
      </c>
      <c r="C36" s="1">
        <v>227917481.89564997</v>
      </c>
      <c r="D36" s="1">
        <v>38818461.271971814</v>
      </c>
    </row>
    <row r="37" spans="1:4" ht="47.25" x14ac:dyDescent="0.25">
      <c r="A37" s="1">
        <v>35</v>
      </c>
      <c r="B37" s="1" t="s">
        <v>35</v>
      </c>
      <c r="C37" s="1">
        <v>0</v>
      </c>
      <c r="D37" s="1">
        <v>3505215.4632322597</v>
      </c>
    </row>
    <row r="38" spans="1:4" ht="47.25" x14ac:dyDescent="0.25">
      <c r="A38" s="1">
        <v>36</v>
      </c>
      <c r="B38" s="1" t="s">
        <v>36</v>
      </c>
      <c r="C38" s="1">
        <v>39388848.276970007</v>
      </c>
      <c r="D38" s="1">
        <v>7257658</v>
      </c>
    </row>
    <row r="39" spans="1:4" x14ac:dyDescent="0.25">
      <c r="A39" s="1">
        <v>37</v>
      </c>
      <c r="B39" s="1" t="s">
        <v>37</v>
      </c>
      <c r="C39" s="1">
        <v>446144376.98376</v>
      </c>
      <c r="D39" s="1">
        <v>431456844.22179919</v>
      </c>
    </row>
    <row r="40" spans="1:4" x14ac:dyDescent="0.25">
      <c r="A40" s="1">
        <v>38</v>
      </c>
      <c r="B40" s="1" t="s">
        <v>38</v>
      </c>
      <c r="C40" s="1">
        <f>SUM(C41:C44)</f>
        <v>288412139.15657997</v>
      </c>
      <c r="D40" s="1">
        <f>SUM(D41:D44)</f>
        <v>136189116.50312188</v>
      </c>
    </row>
    <row r="41" spans="1:4" x14ac:dyDescent="0.25">
      <c r="A41" s="1">
        <v>39</v>
      </c>
      <c r="B41" s="1" t="s">
        <v>39</v>
      </c>
      <c r="C41" s="1">
        <v>128326648.90317</v>
      </c>
      <c r="D41" s="1">
        <v>46011423.241577305</v>
      </c>
    </row>
    <row r="42" spans="1:4" ht="31.5" x14ac:dyDescent="0.25">
      <c r="A42" s="1">
        <v>40</v>
      </c>
      <c r="B42" s="1" t="s">
        <v>40</v>
      </c>
      <c r="C42" s="1">
        <v>159601241.47777998</v>
      </c>
      <c r="D42" s="1">
        <v>12397377.808491124</v>
      </c>
    </row>
    <row r="43" spans="1:4" x14ac:dyDescent="0.25">
      <c r="A43" s="1">
        <v>41</v>
      </c>
      <c r="B43" s="1" t="s">
        <v>41</v>
      </c>
      <c r="C43" s="1">
        <v>0</v>
      </c>
      <c r="D43" s="1">
        <v>0</v>
      </c>
    </row>
    <row r="44" spans="1:4" x14ac:dyDescent="0.25">
      <c r="A44" s="1">
        <v>42</v>
      </c>
      <c r="B44" s="1" t="s">
        <v>42</v>
      </c>
      <c r="C44" s="1">
        <v>484248.77562999999</v>
      </c>
      <c r="D44" s="1">
        <v>77780315.453053445</v>
      </c>
    </row>
    <row r="45" spans="1:4" ht="47.25" x14ac:dyDescent="0.25">
      <c r="A45" s="1">
        <v>43</v>
      </c>
      <c r="B45" s="1" t="s">
        <v>43</v>
      </c>
      <c r="C45" s="1">
        <f>+C33+C34-C40</f>
        <v>-1301826569.156399</v>
      </c>
      <c r="D45" s="1">
        <f>+D33+D34-D40</f>
        <v>1689636636.6397059</v>
      </c>
    </row>
    <row r="46" spans="1:4" ht="31.5" x14ac:dyDescent="0.25">
      <c r="A46" s="1">
        <v>44</v>
      </c>
      <c r="B46" s="1" t="s">
        <v>44</v>
      </c>
      <c r="C46" s="1">
        <f>SUM(C47:C48)</f>
        <v>929275667.41793013</v>
      </c>
      <c r="D46" s="1">
        <f>SUM(D47:D48)</f>
        <v>1132204267.0256102</v>
      </c>
    </row>
    <row r="47" spans="1:4" ht="31.5" x14ac:dyDescent="0.25">
      <c r="A47" s="1">
        <v>45</v>
      </c>
      <c r="B47" s="1" t="s">
        <v>45</v>
      </c>
      <c r="C47" s="1">
        <v>587008577.45105004</v>
      </c>
      <c r="D47" s="1">
        <v>676897728.69108522</v>
      </c>
    </row>
    <row r="48" spans="1:4" ht="31.5" x14ac:dyDescent="0.25">
      <c r="A48" s="1">
        <v>46</v>
      </c>
      <c r="B48" s="1" t="s">
        <v>46</v>
      </c>
      <c r="C48" s="1">
        <v>342267089.96688002</v>
      </c>
      <c r="D48" s="1">
        <v>455306538.33452505</v>
      </c>
    </row>
    <row r="49" spans="1:4" ht="31.5" x14ac:dyDescent="0.25">
      <c r="A49" s="1">
        <v>47</v>
      </c>
      <c r="B49" s="1" t="s">
        <v>47</v>
      </c>
      <c r="C49" s="1">
        <f>+C45-C46</f>
        <v>-2231102236.5743294</v>
      </c>
      <c r="D49" s="1">
        <f>+D45-D46</f>
        <v>557432369.61409569</v>
      </c>
    </row>
    <row r="50" spans="1:4" ht="31.5" x14ac:dyDescent="0.25">
      <c r="A50" s="1">
        <v>48</v>
      </c>
      <c r="B50" s="1" t="s">
        <v>48</v>
      </c>
      <c r="C50" s="1">
        <v>0</v>
      </c>
      <c r="D50" s="1">
        <v>93772318.212649241</v>
      </c>
    </row>
    <row r="51" spans="1:4" x14ac:dyDescent="0.25">
      <c r="A51" s="1">
        <v>49</v>
      </c>
      <c r="B51" s="1" t="s">
        <v>49</v>
      </c>
      <c r="C51" s="1">
        <f>+C49-C50</f>
        <v>-2231102236.5743294</v>
      </c>
      <c r="D51" s="1">
        <f>+D49-D50</f>
        <v>463660051.40144646</v>
      </c>
    </row>
  </sheetData>
  <mergeCells count="1">
    <mergeCell ref="A1:D1"/>
  </mergeCells>
  <pageMargins left="0.7" right="0.7" top="0.75" bottom="0.75" header="0.3" footer="0.3"/>
  <ignoredErrors>
    <ignoredError sqref="B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SheetName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Farrux Xasanov</cp:lastModifiedBy>
  <dcterms:created xsi:type="dcterms:W3CDTF">2025-01-24T17:32:43Z</dcterms:created>
  <dcterms:modified xsi:type="dcterms:W3CDTF">2025-02-06T11:31:55Z</dcterms:modified>
</cp:coreProperties>
</file>