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hasanov\Desktop\очиқлик индекси\опен дата маълумотлари\0016 - хизмат сафар\4-квартал\"/>
    </mc:Choice>
  </mc:AlternateContent>
  <bookViews>
    <workbookView xWindow="0" yWindow="0" windowWidth="14370" windowHeight="13650"/>
  </bookViews>
  <sheets>
    <sheet name="SheetName" sheetId="1" r:id="rId1"/>
  </sheets>
  <calcPr calcId="152511"/>
</workbook>
</file>

<file path=xl/calcChain.xml><?xml version="1.0" encoding="utf-8"?>
<calcChain xmlns="http://schemas.openxmlformats.org/spreadsheetml/2006/main">
  <c r="G62" i="1" l="1"/>
  <c r="I61" i="1"/>
  <c r="I60" i="1"/>
  <c r="H59" i="1"/>
  <c r="I59" i="1" s="1"/>
  <c r="I58" i="1"/>
  <c r="I57" i="1"/>
  <c r="I56" i="1"/>
  <c r="I55" i="1"/>
  <c r="I54" i="1"/>
  <c r="I53" i="1"/>
  <c r="I52" i="1"/>
  <c r="I51" i="1"/>
  <c r="I50" i="1"/>
  <c r="I49" i="1"/>
  <c r="H48" i="1"/>
  <c r="I48" i="1" s="1"/>
  <c r="I47" i="1"/>
  <c r="I46" i="1"/>
  <c r="H45" i="1"/>
  <c r="I45" i="1" s="1"/>
  <c r="I44" i="1"/>
  <c r="H44" i="1"/>
  <c r="H43" i="1"/>
  <c r="I43" i="1" s="1"/>
  <c r="I42" i="1"/>
  <c r="H42" i="1"/>
  <c r="H41" i="1"/>
  <c r="H62" i="1" s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G17" i="1"/>
  <c r="I17" i="1" s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F62" i="1"/>
  <c r="F48" i="1"/>
  <c r="E62" i="1"/>
  <c r="E48" i="1"/>
  <c r="I41" i="1" l="1"/>
  <c r="I62" i="1" s="1"/>
</calcChain>
</file>

<file path=xl/sharedStrings.xml><?xml version="1.0" encoding="utf-8"?>
<sst xmlns="http://schemas.openxmlformats.org/spreadsheetml/2006/main" count="192" uniqueCount="90">
  <si>
    <t>Tr</t>
  </si>
  <si>
    <t>Lavozimi</t>
  </si>
  <si>
    <t>Davlat</t>
  </si>
  <si>
    <t>Muddati</t>
  </si>
  <si>
    <t>Kundalikxarajatlar</t>
  </si>
  <si>
    <t>Mexmonxonaxarajatlari</t>
  </si>
  <si>
    <t>Transportxarajatlari</t>
  </si>
  <si>
    <t>Boshqa</t>
  </si>
  <si>
    <t>Jami</t>
  </si>
  <si>
    <t>04.02.2024-10.02.2024</t>
  </si>
  <si>
    <t>20.02.2024-25.02.2024</t>
  </si>
  <si>
    <t>05.03.2024-09.03.2024</t>
  </si>
  <si>
    <t>04.03.2024-14.03.2024</t>
  </si>
  <si>
    <t>19.03.2024-23.03.2024</t>
  </si>
  <si>
    <t>05.03.2024-10.03.2024</t>
  </si>
  <si>
    <t>12.03.2024-15.03.2024</t>
  </si>
  <si>
    <t>15.04.2024-17.04.2024</t>
  </si>
  <si>
    <t>17.04.2024-20.04.2024</t>
  </si>
  <si>
    <t>18.04.2024-20.04.2024</t>
  </si>
  <si>
    <t>21.04.2024-25.04.2024</t>
  </si>
  <si>
    <t>25.04.2024-26.04.2024</t>
  </si>
  <si>
    <t>28.04.2024-30.04.2024</t>
  </si>
  <si>
    <t>11.05.2024-24.05.2024</t>
  </si>
  <si>
    <t>19.05.2024-22.05.2024</t>
  </si>
  <si>
    <t>30.05.2024-01.06.2024</t>
  </si>
  <si>
    <t>09.06.2024-12.06.2024</t>
  </si>
  <si>
    <t>17.06.2024-21.06.2024</t>
  </si>
  <si>
    <t>21.07.2024-26.07.2024</t>
  </si>
  <si>
    <t>17.06.2024-26.06.2024</t>
  </si>
  <si>
    <t>25.09.2024-28.09.2024</t>
  </si>
  <si>
    <t>21.10.2024-24.10.2024</t>
  </si>
  <si>
    <t>21.10.2024-23.10.2024</t>
  </si>
  <si>
    <t>23.10.2024-25.10.2024</t>
  </si>
  <si>
    <t>06.11.2024-09.11.2024</t>
  </si>
  <si>
    <t>10.11.2024-14.11.2024</t>
  </si>
  <si>
    <t>16.11.2024-23.11.2024</t>
  </si>
  <si>
    <t>18.11.2024-27.11.2024</t>
  </si>
  <si>
    <t>20.11.2024-23.11.2024</t>
  </si>
  <si>
    <t>24.11.2024-29.11.2024</t>
  </si>
  <si>
    <t>27.11.2024-30.11.2024</t>
  </si>
  <si>
    <t>04.12.2024-08.12.2024</t>
  </si>
  <si>
    <t>09.12.2024-11.12.2024</t>
  </si>
  <si>
    <t>11.12.2024-14.12.2024</t>
  </si>
  <si>
    <t>12.12.2024-23.12.2024</t>
  </si>
  <si>
    <t>15.12.2024-19.12.2024</t>
  </si>
  <si>
    <t>16.12.2024-20.12.2024</t>
  </si>
  <si>
    <t>Boshqaruvchi</t>
  </si>
  <si>
    <t>Boshqarma boshligʻi</t>
  </si>
  <si>
    <t>Boshqaruv raisi</t>
  </si>
  <si>
    <t>Bosh menejer</t>
  </si>
  <si>
    <t>Departament direktori oʻrinbosari</t>
  </si>
  <si>
    <t>Bosh direktor</t>
  </si>
  <si>
    <t>Departament direktori</t>
  </si>
  <si>
    <t>Axborot xizmati rahbari</t>
  </si>
  <si>
    <t>Boshqaruv raisining birinchi oʻrinbosari</t>
  </si>
  <si>
    <t>Boshqaruv raisi oʻrinbosari</t>
  </si>
  <si>
    <t>Markaz rahbari</t>
  </si>
  <si>
    <t>Departament direktor</t>
  </si>
  <si>
    <t>Departament direktor oʻrinbosari</t>
  </si>
  <si>
    <t xml:space="preserve">Jami </t>
  </si>
  <si>
    <t>Rossiya Federatsiyasining Moskva viloyati</t>
  </si>
  <si>
    <t>Yaponiya / Yamagata</t>
  </si>
  <si>
    <t>Latviya</t>
  </si>
  <si>
    <t>BAA/Dubay</t>
  </si>
  <si>
    <t xml:space="preserve">Germaniya / Frankfurt </t>
  </si>
  <si>
    <t>Birlashgan Arab Amirligi Dubay shahri</t>
  </si>
  <si>
    <t>Vengriya davlati</t>
  </si>
  <si>
    <t>Fransiya davlati</t>
  </si>
  <si>
    <t>Ozarbayjon respublikasi Baku shahri</t>
  </si>
  <si>
    <t>Turkiya davlati Istanbul shahri</t>
  </si>
  <si>
    <t>Saudiya Arabistonining Ar-Riyod shahri</t>
  </si>
  <si>
    <t>AQSH Vashington shahri</t>
  </si>
  <si>
    <t xml:space="preserve">Rossiya Federatsiyasi  </t>
  </si>
  <si>
    <t>Qozogʻiston Respublikasining Olmaota shahri</t>
  </si>
  <si>
    <t>Ozarbayjon Respublikasining Baku shahri</t>
  </si>
  <si>
    <t>Buyuk Britaniyaning London shahri</t>
  </si>
  <si>
    <t>Turkiya davlatining Istanbul va Ankara shaharlari</t>
  </si>
  <si>
    <t>Chexiya Respublikasi</t>
  </si>
  <si>
    <t>Rossiya Federatsiyasining Moskva shahri</t>
  </si>
  <si>
    <t>Fransiya, Niderlandiya</t>
  </si>
  <si>
    <t>Avstriya davlatining Vena shahri</t>
  </si>
  <si>
    <t>Xitoy xalq Respublikasining Shanxay shahri</t>
  </si>
  <si>
    <t>Angliya London</t>
  </si>
  <si>
    <t>Lyuksenburg</t>
  </si>
  <si>
    <t>Chexiya Respublikasining Praga shahri</t>
  </si>
  <si>
    <t>Rossiya, Moskva</t>
  </si>
  <si>
    <t>Turkiya, Istanbul</t>
  </si>
  <si>
    <t>Niderlandiya, Amsterdam</t>
  </si>
  <si>
    <t>Ozarbayjon, Baku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</si>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</sst>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 applyNumberFormat="1"/>
    <xf numFmtId="0" fontId="0" fillId="0" borderId="0" xfId="0" applyNumberFormat="1" applyAlignment="1">
      <alignment wrapText="1"/>
    </xf>
    <xf numFmtId="0" fontId="0" fillId="0" borderId="0" xfId="0" applyNumberFormat="1" applyBorder="1"/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" fontId="2" fillId="0" borderId="0" xfId="1" applyNumberFormat="1" applyFont="1" applyBorder="1" applyAlignment="1">
      <alignment horizontal="center"/>
    </xf>
    <xf numFmtId="4" fontId="0" fillId="0" borderId="0" xfId="0" applyNumberFormat="1" applyBorder="1"/>
    <xf numFmtId="0" fontId="2" fillId="0" borderId="0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workbookViewId="0">
      <selection activeCell="I2" sqref="I2:I61"/>
    </sheetView>
  </sheetViews>
  <sheetFormatPr defaultRowHeight="15.75" x14ac:dyDescent="0.25"/>
  <cols>
    <col min="1" max="1" width="4.875" customWidth="1"/>
    <col min="2" max="2" width="13.125" style="1" customWidth="1"/>
    <col min="3" max="3" width="11.375" style="1" customWidth="1"/>
    <col min="4" max="4" width="17.875" customWidth="1"/>
    <col min="5" max="5" width="11.625" customWidth="1"/>
    <col min="6" max="6" width="11.5" customWidth="1"/>
    <col min="7" max="7" width="11.875" customWidth="1"/>
    <col min="9" max="9" width="13.125" customWidth="1"/>
  </cols>
  <sheetData>
    <row r="1" spans="1:9" x14ac:dyDescent="0.25">
      <c r="A1" s="2" t="s">
        <v>0</v>
      </c>
      <c r="B1" s="9" t="s">
        <v>1</v>
      </c>
      <c r="C1" s="9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ht="60" x14ac:dyDescent="0.25">
      <c r="A2" s="2">
        <v>1</v>
      </c>
      <c r="B2" s="10" t="s">
        <v>46</v>
      </c>
      <c r="C2" s="10" t="s">
        <v>60</v>
      </c>
      <c r="D2" s="3" t="s">
        <v>9</v>
      </c>
      <c r="E2" s="4">
        <v>2187.5017499999999</v>
      </c>
      <c r="F2" s="4">
        <v>0</v>
      </c>
      <c r="G2" s="4">
        <v>7981.61</v>
      </c>
      <c r="H2" s="4">
        <v>0</v>
      </c>
      <c r="I2" s="4">
        <f>SUM(E2:H2)</f>
        <v>10169.11175</v>
      </c>
    </row>
    <row r="3" spans="1:9" ht="60" x14ac:dyDescent="0.25">
      <c r="A3" s="2">
        <v>2</v>
      </c>
      <c r="B3" s="10" t="s">
        <v>46</v>
      </c>
      <c r="C3" s="10" t="s">
        <v>60</v>
      </c>
      <c r="D3" s="3" t="s">
        <v>9</v>
      </c>
      <c r="E3" s="4">
        <v>2184.0070000000001</v>
      </c>
      <c r="F3" s="4">
        <v>0</v>
      </c>
      <c r="G3" s="4">
        <v>7981.61</v>
      </c>
      <c r="H3" s="4">
        <v>0</v>
      </c>
      <c r="I3" s="4">
        <f t="shared" ref="I3:I29" si="0">SUM(E3:H3)</f>
        <v>10165.617</v>
      </c>
    </row>
    <row r="4" spans="1:9" ht="30" x14ac:dyDescent="0.25">
      <c r="A4" s="2">
        <v>3</v>
      </c>
      <c r="B4" s="10" t="s">
        <v>47</v>
      </c>
      <c r="C4" s="10" t="s">
        <v>61</v>
      </c>
      <c r="D4" s="3" t="s">
        <v>10</v>
      </c>
      <c r="E4" s="4">
        <v>7490.9639999999999</v>
      </c>
      <c r="F4" s="4">
        <v>8562.9210000000003</v>
      </c>
      <c r="G4" s="4">
        <v>33484.909099999997</v>
      </c>
      <c r="H4" s="4">
        <v>0</v>
      </c>
      <c r="I4" s="4">
        <f t="shared" si="0"/>
        <v>49538.794099999999</v>
      </c>
    </row>
    <row r="5" spans="1:9" ht="30" x14ac:dyDescent="0.25">
      <c r="A5" s="2">
        <v>4</v>
      </c>
      <c r="B5" s="10" t="s">
        <v>48</v>
      </c>
      <c r="C5" s="10" t="s">
        <v>61</v>
      </c>
      <c r="D5" s="3" t="s">
        <v>11</v>
      </c>
      <c r="E5" s="4">
        <v>5026.8040000000001</v>
      </c>
      <c r="F5" s="4">
        <v>12979.837</v>
      </c>
      <c r="G5" s="4">
        <v>3687.7890000000002</v>
      </c>
      <c r="H5" s="4">
        <v>0</v>
      </c>
      <c r="I5" s="4">
        <f t="shared" si="0"/>
        <v>21694.43</v>
      </c>
    </row>
    <row r="6" spans="1:9" x14ac:dyDescent="0.25">
      <c r="A6" s="2">
        <v>5</v>
      </c>
      <c r="B6" s="10" t="s">
        <v>49</v>
      </c>
      <c r="C6" s="10" t="s">
        <v>62</v>
      </c>
      <c r="D6" s="3" t="s">
        <v>12</v>
      </c>
      <c r="E6" s="4">
        <v>3811.7240000000002</v>
      </c>
      <c r="F6" s="4">
        <v>9365.9503999999997</v>
      </c>
      <c r="G6" s="4">
        <v>9781.0232099999994</v>
      </c>
      <c r="H6" s="4">
        <v>1620.69</v>
      </c>
      <c r="I6" s="4">
        <f t="shared" si="0"/>
        <v>24579.387609999998</v>
      </c>
    </row>
    <row r="7" spans="1:9" ht="30" x14ac:dyDescent="0.25">
      <c r="A7" s="2">
        <v>6</v>
      </c>
      <c r="B7" s="10" t="s">
        <v>47</v>
      </c>
      <c r="C7" s="10" t="s">
        <v>62</v>
      </c>
      <c r="D7" s="3" t="s">
        <v>12</v>
      </c>
      <c r="E7" s="4">
        <v>3811.7240000000002</v>
      </c>
      <c r="F7" s="4">
        <v>7936.5538999999999</v>
      </c>
      <c r="G7" s="4">
        <v>9781.0232099999994</v>
      </c>
      <c r="H7" s="4">
        <v>1620.69</v>
      </c>
      <c r="I7" s="4">
        <f t="shared" si="0"/>
        <v>23149.991109999999</v>
      </c>
    </row>
    <row r="8" spans="1:9" ht="45" x14ac:dyDescent="0.25">
      <c r="A8" s="2">
        <v>7</v>
      </c>
      <c r="B8" s="10" t="s">
        <v>50</v>
      </c>
      <c r="C8" s="10" t="s">
        <v>62</v>
      </c>
      <c r="D8" s="3" t="s">
        <v>12</v>
      </c>
      <c r="E8" s="4">
        <v>3811.7240000000002</v>
      </c>
      <c r="F8" s="4">
        <v>7936.5538999999999</v>
      </c>
      <c r="G8" s="4">
        <v>9781.0232099999994</v>
      </c>
      <c r="H8" s="4">
        <v>1606.69</v>
      </c>
      <c r="I8" s="4">
        <f t="shared" si="0"/>
        <v>23135.991109999999</v>
      </c>
    </row>
    <row r="9" spans="1:9" x14ac:dyDescent="0.25">
      <c r="A9" s="2">
        <v>8</v>
      </c>
      <c r="B9" s="10" t="s">
        <v>51</v>
      </c>
      <c r="C9" s="10" t="s">
        <v>63</v>
      </c>
      <c r="D9" s="3" t="s">
        <v>13</v>
      </c>
      <c r="E9" s="4">
        <v>2520.0279999999998</v>
      </c>
      <c r="F9" s="4">
        <v>7056.0780000000004</v>
      </c>
      <c r="G9" s="4">
        <v>6726.0060000000003</v>
      </c>
      <c r="H9" s="4">
        <v>0</v>
      </c>
      <c r="I9" s="4">
        <f t="shared" si="0"/>
        <v>16302.112000000001</v>
      </c>
    </row>
    <row r="10" spans="1:9" ht="45" x14ac:dyDescent="0.25">
      <c r="A10" s="2">
        <v>9</v>
      </c>
      <c r="B10" s="10" t="s">
        <v>50</v>
      </c>
      <c r="C10" s="10" t="s">
        <v>61</v>
      </c>
      <c r="D10" s="3" t="s">
        <v>14</v>
      </c>
      <c r="E10" s="4">
        <v>5040.0559999999996</v>
      </c>
      <c r="F10" s="4">
        <v>4273.9669999999996</v>
      </c>
      <c r="G10" s="4">
        <v>26337.357</v>
      </c>
      <c r="H10" s="4">
        <v>0</v>
      </c>
      <c r="I10" s="4">
        <f t="shared" si="0"/>
        <v>35651.379999999997</v>
      </c>
    </row>
    <row r="11" spans="1:9" ht="30" x14ac:dyDescent="0.25">
      <c r="A11" s="2">
        <v>10</v>
      </c>
      <c r="B11" s="10" t="s">
        <v>52</v>
      </c>
      <c r="C11" s="10" t="s">
        <v>61</v>
      </c>
      <c r="D11" s="3" t="s">
        <v>14</v>
      </c>
      <c r="E11" s="4">
        <v>5040.0559999999996</v>
      </c>
      <c r="F11" s="4">
        <v>4273.9669999999996</v>
      </c>
      <c r="G11" s="4">
        <v>26337.357</v>
      </c>
      <c r="H11" s="4">
        <v>0</v>
      </c>
      <c r="I11" s="4">
        <f t="shared" si="0"/>
        <v>35651.379999999997</v>
      </c>
    </row>
    <row r="12" spans="1:9" ht="30" x14ac:dyDescent="0.25">
      <c r="A12" s="2">
        <v>11</v>
      </c>
      <c r="B12" s="10" t="s">
        <v>47</v>
      </c>
      <c r="C12" s="10" t="s">
        <v>64</v>
      </c>
      <c r="D12" s="3" t="s">
        <v>15</v>
      </c>
      <c r="E12" s="4">
        <v>2175.9059999999999</v>
      </c>
      <c r="F12" s="4">
        <v>5303.77</v>
      </c>
      <c r="G12" s="4">
        <v>16061.302</v>
      </c>
      <c r="H12" s="4">
        <v>0</v>
      </c>
      <c r="I12" s="4">
        <f t="shared" si="0"/>
        <v>23540.977999999999</v>
      </c>
    </row>
    <row r="13" spans="1:9" ht="45" x14ac:dyDescent="0.25">
      <c r="A13" s="2">
        <v>12</v>
      </c>
      <c r="B13" s="10" t="s">
        <v>50</v>
      </c>
      <c r="C13" s="10" t="s">
        <v>64</v>
      </c>
      <c r="D13" s="3" t="s">
        <v>15</v>
      </c>
      <c r="E13" s="4">
        <v>2175.9059999999999</v>
      </c>
      <c r="F13" s="4">
        <v>5303.77</v>
      </c>
      <c r="G13" s="4">
        <v>16061.302</v>
      </c>
      <c r="H13" s="4">
        <v>1417</v>
      </c>
      <c r="I13" s="4">
        <f t="shared" si="0"/>
        <v>24957.977999999999</v>
      </c>
    </row>
    <row r="14" spans="1:9" ht="30" x14ac:dyDescent="0.25">
      <c r="A14" s="2">
        <v>13</v>
      </c>
      <c r="B14" s="10" t="s">
        <v>51</v>
      </c>
      <c r="C14" s="10" t="s">
        <v>64</v>
      </c>
      <c r="D14" s="3" t="s">
        <v>15</v>
      </c>
      <c r="E14" s="4">
        <v>2175.9059999999999</v>
      </c>
      <c r="F14" s="4">
        <v>5303.77</v>
      </c>
      <c r="G14" s="4">
        <v>16061.302</v>
      </c>
      <c r="H14" s="4">
        <v>0</v>
      </c>
      <c r="I14" s="4">
        <f t="shared" si="0"/>
        <v>23540.977999999999</v>
      </c>
    </row>
    <row r="15" spans="1:9" ht="45" x14ac:dyDescent="0.25">
      <c r="A15" s="2">
        <v>14</v>
      </c>
      <c r="B15" s="10" t="s">
        <v>51</v>
      </c>
      <c r="C15" s="10" t="s">
        <v>65</v>
      </c>
      <c r="D15" s="5" t="s">
        <v>13</v>
      </c>
      <c r="E15" s="4">
        <v>2520.0279999999998</v>
      </c>
      <c r="F15" s="4">
        <v>0</v>
      </c>
      <c r="G15" s="4">
        <v>3642.3989999999999</v>
      </c>
      <c r="H15" s="4">
        <v>0</v>
      </c>
      <c r="I15" s="4">
        <f t="shared" si="0"/>
        <v>6162.4269999999997</v>
      </c>
    </row>
    <row r="16" spans="1:9" ht="30" x14ac:dyDescent="0.25">
      <c r="A16" s="2">
        <v>15</v>
      </c>
      <c r="B16" s="10" t="s">
        <v>51</v>
      </c>
      <c r="C16" s="10" t="s">
        <v>66</v>
      </c>
      <c r="D16" s="5" t="s">
        <v>16</v>
      </c>
      <c r="E16" s="4">
        <v>2175.9059999999999</v>
      </c>
      <c r="F16" s="3">
        <v>5303.77</v>
      </c>
      <c r="G16" s="6">
        <v>12044.898999999999</v>
      </c>
      <c r="H16" s="4">
        <v>0</v>
      </c>
      <c r="I16" s="4">
        <f t="shared" si="0"/>
        <v>19524.575000000001</v>
      </c>
    </row>
    <row r="17" spans="1:9" ht="30" x14ac:dyDescent="0.25">
      <c r="A17" s="2">
        <v>16</v>
      </c>
      <c r="B17" s="10" t="s">
        <v>51</v>
      </c>
      <c r="C17" s="10" t="s">
        <v>67</v>
      </c>
      <c r="D17" s="5" t="s">
        <v>17</v>
      </c>
      <c r="E17" s="4">
        <v>2520.0279999999998</v>
      </c>
      <c r="F17" s="4">
        <v>7056.0780000000004</v>
      </c>
      <c r="G17" s="6">
        <f>5942.922+23082.509</f>
        <v>29025.430999999997</v>
      </c>
      <c r="H17" s="6">
        <v>1926.2</v>
      </c>
      <c r="I17" s="4">
        <f t="shared" si="0"/>
        <v>40527.736999999994</v>
      </c>
    </row>
    <row r="18" spans="1:9" ht="30" x14ac:dyDescent="0.25">
      <c r="A18" s="2">
        <v>17</v>
      </c>
      <c r="B18" s="10" t="s">
        <v>53</v>
      </c>
      <c r="C18" s="10" t="s">
        <v>66</v>
      </c>
      <c r="D18" s="5" t="s">
        <v>18</v>
      </c>
      <c r="E18" s="4">
        <v>1220.3235</v>
      </c>
      <c r="F18" s="4">
        <v>0</v>
      </c>
      <c r="G18" s="6">
        <v>26297.84</v>
      </c>
      <c r="H18" s="4">
        <v>0</v>
      </c>
      <c r="I18" s="4">
        <f t="shared" si="0"/>
        <v>27518.163499999999</v>
      </c>
    </row>
    <row r="19" spans="1:9" ht="45" x14ac:dyDescent="0.25">
      <c r="A19" s="2">
        <v>18</v>
      </c>
      <c r="B19" s="10" t="s">
        <v>53</v>
      </c>
      <c r="C19" s="10" t="s">
        <v>68</v>
      </c>
      <c r="D19" s="5" t="s">
        <v>19</v>
      </c>
      <c r="E19" s="4">
        <v>1266.201</v>
      </c>
      <c r="F19" s="4">
        <v>3798.6030000000001</v>
      </c>
      <c r="G19" s="6">
        <v>0</v>
      </c>
      <c r="H19" s="4">
        <v>0</v>
      </c>
      <c r="I19" s="4">
        <f t="shared" si="0"/>
        <v>5064.8040000000001</v>
      </c>
    </row>
    <row r="20" spans="1:9" ht="60" x14ac:dyDescent="0.25">
      <c r="A20" s="2">
        <v>19</v>
      </c>
      <c r="B20" s="10" t="s">
        <v>50</v>
      </c>
      <c r="C20" s="10" t="s">
        <v>69</v>
      </c>
      <c r="D20" s="5" t="s">
        <v>20</v>
      </c>
      <c r="E20" s="4">
        <v>2837.2882500000001</v>
      </c>
      <c r="F20" s="4">
        <v>3782.29439</v>
      </c>
      <c r="G20" s="4">
        <v>7266.5219999999999</v>
      </c>
      <c r="H20" s="4">
        <v>0</v>
      </c>
      <c r="I20" s="4">
        <f t="shared" si="0"/>
        <v>13886.104640000001</v>
      </c>
    </row>
    <row r="21" spans="1:9" ht="60" x14ac:dyDescent="0.25">
      <c r="A21" s="2">
        <v>20</v>
      </c>
      <c r="B21" s="10" t="s">
        <v>54</v>
      </c>
      <c r="C21" s="10" t="s">
        <v>70</v>
      </c>
      <c r="D21" s="5" t="s">
        <v>21</v>
      </c>
      <c r="E21" s="4">
        <v>1905.75</v>
      </c>
      <c r="F21" s="4">
        <v>3049.2</v>
      </c>
      <c r="G21" s="4">
        <v>4260.8040000000001</v>
      </c>
      <c r="H21" s="4">
        <v>0</v>
      </c>
      <c r="I21" s="4">
        <f t="shared" si="0"/>
        <v>9215.7540000000008</v>
      </c>
    </row>
    <row r="22" spans="1:9" ht="45" x14ac:dyDescent="0.25">
      <c r="A22" s="2">
        <v>21</v>
      </c>
      <c r="B22" s="10" t="s">
        <v>55</v>
      </c>
      <c r="C22" s="10" t="s">
        <v>71</v>
      </c>
      <c r="D22" s="5" t="s">
        <v>22</v>
      </c>
      <c r="E22" s="4">
        <v>7400.5370000000003</v>
      </c>
      <c r="F22" s="4">
        <v>3795.1469999999999</v>
      </c>
      <c r="G22" s="4">
        <v>23870.321</v>
      </c>
      <c r="H22" s="4">
        <v>2720.3409999999999</v>
      </c>
      <c r="I22" s="4">
        <f t="shared" si="0"/>
        <v>37786.346000000005</v>
      </c>
    </row>
    <row r="23" spans="1:9" ht="30" x14ac:dyDescent="0.25">
      <c r="A23" s="2">
        <v>22</v>
      </c>
      <c r="B23" s="10" t="s">
        <v>52</v>
      </c>
      <c r="C23" s="10" t="s">
        <v>72</v>
      </c>
      <c r="D23" s="5" t="s">
        <v>23</v>
      </c>
      <c r="E23" s="4">
        <v>5040.0559999999996</v>
      </c>
      <c r="F23" s="4">
        <v>4273.9669999999996</v>
      </c>
      <c r="G23" s="4">
        <v>3571.0659999999998</v>
      </c>
      <c r="H23" s="4">
        <v>0</v>
      </c>
      <c r="I23" s="4">
        <f t="shared" si="0"/>
        <v>12885.089</v>
      </c>
    </row>
    <row r="24" spans="1:9" ht="60" x14ac:dyDescent="0.25">
      <c r="A24" s="2">
        <v>23</v>
      </c>
      <c r="B24" s="10" t="s">
        <v>56</v>
      </c>
      <c r="C24" s="10" t="s">
        <v>73</v>
      </c>
      <c r="D24" s="5" t="s">
        <v>24</v>
      </c>
      <c r="E24" s="4">
        <v>947.98580000000004</v>
      </c>
      <c r="F24" s="4">
        <v>2349.3609999999999</v>
      </c>
      <c r="G24" s="4">
        <v>6204.23</v>
      </c>
      <c r="H24" s="4">
        <v>0</v>
      </c>
      <c r="I24" s="4">
        <f t="shared" si="0"/>
        <v>9501.5767999999989</v>
      </c>
    </row>
    <row r="25" spans="1:9" ht="60" x14ac:dyDescent="0.25">
      <c r="A25" s="2">
        <v>24</v>
      </c>
      <c r="B25" s="10" t="s">
        <v>55</v>
      </c>
      <c r="C25" s="10" t="s">
        <v>74</v>
      </c>
      <c r="D25" s="5" t="s">
        <v>25</v>
      </c>
      <c r="E25" s="4">
        <v>947.98580000000004</v>
      </c>
      <c r="F25" s="4">
        <v>2527.962</v>
      </c>
      <c r="G25" s="4">
        <v>11936.876</v>
      </c>
      <c r="H25" s="4">
        <v>0</v>
      </c>
      <c r="I25" s="4">
        <f t="shared" si="0"/>
        <v>15412.8238</v>
      </c>
    </row>
    <row r="26" spans="1:9" ht="45" x14ac:dyDescent="0.25">
      <c r="A26" s="2">
        <v>25</v>
      </c>
      <c r="B26" s="10" t="s">
        <v>51</v>
      </c>
      <c r="C26" s="10" t="s">
        <v>75</v>
      </c>
      <c r="D26" s="5" t="s">
        <v>26</v>
      </c>
      <c r="E26" s="4">
        <v>2381.9654999999998</v>
      </c>
      <c r="F26" s="4">
        <v>12068.6252</v>
      </c>
      <c r="G26" s="4">
        <v>18842.055</v>
      </c>
      <c r="H26" s="4">
        <v>0</v>
      </c>
      <c r="I26" s="4">
        <f t="shared" si="0"/>
        <v>33292.645700000001</v>
      </c>
    </row>
    <row r="27" spans="1:9" ht="75" x14ac:dyDescent="0.25">
      <c r="A27" s="2">
        <v>26</v>
      </c>
      <c r="B27" s="10" t="s">
        <v>55</v>
      </c>
      <c r="C27" s="10" t="s">
        <v>76</v>
      </c>
      <c r="D27" s="5" t="s">
        <v>27</v>
      </c>
      <c r="E27" s="4">
        <v>3421.9639999999999</v>
      </c>
      <c r="F27" s="4">
        <v>0</v>
      </c>
      <c r="G27" s="6">
        <v>0</v>
      </c>
      <c r="H27" s="4">
        <v>0</v>
      </c>
      <c r="I27" s="4">
        <f t="shared" si="0"/>
        <v>3421.9639999999999</v>
      </c>
    </row>
    <row r="28" spans="1:9" ht="30" x14ac:dyDescent="0.25">
      <c r="A28" s="2">
        <v>27</v>
      </c>
      <c r="B28" s="10" t="s">
        <v>52</v>
      </c>
      <c r="C28" s="10" t="s">
        <v>77</v>
      </c>
      <c r="D28" s="5" t="s">
        <v>28</v>
      </c>
      <c r="E28" s="4">
        <v>4776.1175000000003</v>
      </c>
      <c r="F28" s="4">
        <v>0</v>
      </c>
      <c r="G28" s="4">
        <v>16204.842000000001</v>
      </c>
      <c r="H28" s="4">
        <v>1490</v>
      </c>
      <c r="I28" s="4">
        <f t="shared" si="0"/>
        <v>22470.959500000001</v>
      </c>
    </row>
    <row r="29" spans="1:9" ht="60" x14ac:dyDescent="0.25">
      <c r="A29" s="2">
        <v>28</v>
      </c>
      <c r="B29" s="10" t="s">
        <v>53</v>
      </c>
      <c r="C29" s="10" t="s">
        <v>73</v>
      </c>
      <c r="D29" s="5" t="s">
        <v>29</v>
      </c>
      <c r="E29" s="4">
        <v>1277.502</v>
      </c>
      <c r="F29" s="4">
        <v>0</v>
      </c>
      <c r="G29" s="6">
        <v>3623.9690000000001</v>
      </c>
      <c r="H29" s="4">
        <v>0</v>
      </c>
      <c r="I29" s="4">
        <f t="shared" si="0"/>
        <v>4901.4709999999995</v>
      </c>
    </row>
    <row r="30" spans="1:9" ht="45" x14ac:dyDescent="0.25">
      <c r="A30" s="2">
        <v>29</v>
      </c>
      <c r="B30" s="10" t="s">
        <v>52</v>
      </c>
      <c r="C30" s="10" t="s">
        <v>75</v>
      </c>
      <c r="D30" s="5" t="s">
        <v>29</v>
      </c>
      <c r="E30" s="4">
        <v>2047.8263999999999</v>
      </c>
      <c r="F30" s="4">
        <v>5119.5659999999998</v>
      </c>
      <c r="G30" s="4">
        <v>21100.126</v>
      </c>
      <c r="H30" s="4">
        <v>3229.2273300000002</v>
      </c>
      <c r="I30" s="4">
        <f>SUM(E30:H30)</f>
        <v>31496.745730000002</v>
      </c>
    </row>
    <row r="31" spans="1:9" ht="60" x14ac:dyDescent="0.25">
      <c r="A31" s="2">
        <v>30</v>
      </c>
      <c r="B31" s="10" t="s">
        <v>51</v>
      </c>
      <c r="C31" s="10" t="s">
        <v>78</v>
      </c>
      <c r="D31" s="8" t="s">
        <v>30</v>
      </c>
      <c r="E31" s="4">
        <v>1788.4076</v>
      </c>
      <c r="F31" s="4">
        <v>4981.9925999999996</v>
      </c>
      <c r="G31" s="4">
        <v>8989.6280000000006</v>
      </c>
      <c r="H31" s="4">
        <v>0</v>
      </c>
      <c r="I31" s="4">
        <f t="shared" ref="I31:I61" si="1">SUM(E31:H31)</f>
        <v>15760.028200000001</v>
      </c>
    </row>
    <row r="32" spans="1:9" ht="60" x14ac:dyDescent="0.25">
      <c r="A32" s="2">
        <v>31</v>
      </c>
      <c r="B32" s="10" t="s">
        <v>52</v>
      </c>
      <c r="C32" s="10" t="s">
        <v>78</v>
      </c>
      <c r="D32" s="8" t="s">
        <v>30</v>
      </c>
      <c r="E32" s="4">
        <v>1788.4076</v>
      </c>
      <c r="F32" s="4">
        <v>4981.9925999999996</v>
      </c>
      <c r="G32" s="4">
        <v>8989.6280000000006</v>
      </c>
      <c r="H32" s="4">
        <v>0</v>
      </c>
      <c r="I32" s="4">
        <f t="shared" si="1"/>
        <v>15760.028200000001</v>
      </c>
    </row>
    <row r="33" spans="1:9" ht="60" x14ac:dyDescent="0.25">
      <c r="A33" s="2">
        <v>32</v>
      </c>
      <c r="B33" s="10" t="s">
        <v>52</v>
      </c>
      <c r="C33" s="10" t="s">
        <v>78</v>
      </c>
      <c r="D33" s="8" t="s">
        <v>31</v>
      </c>
      <c r="E33" s="4">
        <v>0</v>
      </c>
      <c r="F33" s="4">
        <v>0</v>
      </c>
      <c r="G33" s="4">
        <v>8519.6929999999993</v>
      </c>
      <c r="H33" s="4">
        <v>1280.8389999999999</v>
      </c>
      <c r="I33" s="4">
        <f t="shared" si="1"/>
        <v>9800.5319999999992</v>
      </c>
    </row>
    <row r="34" spans="1:9" ht="60" x14ac:dyDescent="0.25">
      <c r="A34" s="2">
        <v>33</v>
      </c>
      <c r="B34" s="10" t="s">
        <v>50</v>
      </c>
      <c r="C34" s="10" t="s">
        <v>78</v>
      </c>
      <c r="D34" s="8" t="s">
        <v>31</v>
      </c>
      <c r="E34" s="4">
        <v>0</v>
      </c>
      <c r="F34" s="4">
        <v>0</v>
      </c>
      <c r="G34" s="4">
        <v>8519.6929999999993</v>
      </c>
      <c r="H34" s="4">
        <v>1280.8389999999999</v>
      </c>
      <c r="I34" s="4">
        <f t="shared" si="1"/>
        <v>9800.5319999999992</v>
      </c>
    </row>
    <row r="35" spans="1:9" ht="30" x14ac:dyDescent="0.25">
      <c r="A35" s="2">
        <v>34</v>
      </c>
      <c r="B35" s="10" t="s">
        <v>55</v>
      </c>
      <c r="C35" s="10" t="s">
        <v>79</v>
      </c>
      <c r="D35" s="8" t="s">
        <v>30</v>
      </c>
      <c r="E35" s="4">
        <v>2218.0032000000001</v>
      </c>
      <c r="F35" s="4">
        <v>0</v>
      </c>
      <c r="G35" s="4">
        <v>0</v>
      </c>
      <c r="H35" s="4">
        <v>1280.8389999999999</v>
      </c>
      <c r="I35" s="4">
        <f t="shared" si="1"/>
        <v>3498.8422</v>
      </c>
    </row>
    <row r="36" spans="1:9" ht="45" x14ac:dyDescent="0.25">
      <c r="A36" s="2">
        <v>35</v>
      </c>
      <c r="B36" s="10" t="s">
        <v>52</v>
      </c>
      <c r="C36" s="10" t="s">
        <v>80</v>
      </c>
      <c r="D36" s="8" t="s">
        <v>32</v>
      </c>
      <c r="E36" s="4">
        <v>1666.3716000000002</v>
      </c>
      <c r="F36" s="4">
        <v>3426.5909999999999</v>
      </c>
      <c r="G36" s="4">
        <v>16596.866000000002</v>
      </c>
      <c r="H36" s="4">
        <v>1169.73179</v>
      </c>
      <c r="I36" s="4">
        <f t="shared" si="1"/>
        <v>22859.560390000002</v>
      </c>
    </row>
    <row r="37" spans="1:9" ht="45" x14ac:dyDescent="0.25">
      <c r="A37" s="2">
        <v>36</v>
      </c>
      <c r="B37" s="11" t="s">
        <v>47</v>
      </c>
      <c r="C37" s="10" t="s">
        <v>80</v>
      </c>
      <c r="D37" s="8" t="s">
        <v>32</v>
      </c>
      <c r="E37" s="4">
        <v>1666.3716000000002</v>
      </c>
      <c r="F37" s="4">
        <v>3426.5918900000001</v>
      </c>
      <c r="G37" s="4">
        <v>16596.866000000002</v>
      </c>
      <c r="H37" s="4">
        <v>0</v>
      </c>
      <c r="I37" s="4">
        <f t="shared" si="1"/>
        <v>21689.829490000004</v>
      </c>
    </row>
    <row r="38" spans="1:9" ht="60" x14ac:dyDescent="0.25">
      <c r="A38" s="2">
        <v>37</v>
      </c>
      <c r="B38" s="10" t="s">
        <v>48</v>
      </c>
      <c r="C38" s="10" t="s">
        <v>81</v>
      </c>
      <c r="D38" s="8" t="s">
        <v>33</v>
      </c>
      <c r="E38" s="4">
        <v>1344.40005</v>
      </c>
      <c r="F38" s="4">
        <v>5684.8916399999998</v>
      </c>
      <c r="G38" s="4">
        <v>56446.506999999998</v>
      </c>
      <c r="H38" s="4">
        <v>0</v>
      </c>
      <c r="I38" s="4">
        <f t="shared" si="1"/>
        <v>63475.798689999996</v>
      </c>
    </row>
    <row r="39" spans="1:9" ht="60" x14ac:dyDescent="0.25">
      <c r="A39" s="2">
        <v>38</v>
      </c>
      <c r="B39" s="10" t="s">
        <v>52</v>
      </c>
      <c r="C39" s="10" t="s">
        <v>81</v>
      </c>
      <c r="D39" s="8" t="s">
        <v>33</v>
      </c>
      <c r="E39" s="4">
        <v>1792.5333999999998</v>
      </c>
      <c r="F39" s="4">
        <v>3841.143</v>
      </c>
      <c r="G39" s="4">
        <v>19731.988000000001</v>
      </c>
      <c r="H39" s="4">
        <v>678</v>
      </c>
      <c r="I39" s="4">
        <f t="shared" si="1"/>
        <v>26043.664400000001</v>
      </c>
    </row>
    <row r="40" spans="1:9" ht="30" x14ac:dyDescent="0.25">
      <c r="A40" s="2">
        <v>39</v>
      </c>
      <c r="B40" s="10" t="s">
        <v>51</v>
      </c>
      <c r="C40" s="10" t="s">
        <v>82</v>
      </c>
      <c r="D40" s="8" t="s">
        <v>34</v>
      </c>
      <c r="E40" s="4">
        <v>1935.3481499999998</v>
      </c>
      <c r="F40" s="4">
        <v>10315.478369999999</v>
      </c>
      <c r="G40" s="4">
        <v>21228.484399999998</v>
      </c>
      <c r="H40" s="4">
        <v>0</v>
      </c>
      <c r="I40" s="4">
        <f t="shared" si="1"/>
        <v>33479.310919999996</v>
      </c>
    </row>
    <row r="41" spans="1:9" x14ac:dyDescent="0.25">
      <c r="A41" s="2">
        <v>40</v>
      </c>
      <c r="B41" s="10" t="s">
        <v>49</v>
      </c>
      <c r="C41" s="10" t="s">
        <v>83</v>
      </c>
      <c r="D41" s="8" t="s">
        <v>35</v>
      </c>
      <c r="E41" s="4">
        <v>0</v>
      </c>
      <c r="F41" s="4">
        <v>9688.365960000001</v>
      </c>
      <c r="G41" s="4">
        <v>0</v>
      </c>
      <c r="H41" s="4">
        <f>(144000+1221222.6)/1000</f>
        <v>1365.2226000000001</v>
      </c>
      <c r="I41" s="4">
        <f t="shared" si="1"/>
        <v>11053.58856</v>
      </c>
    </row>
    <row r="42" spans="1:9" ht="60" x14ac:dyDescent="0.25">
      <c r="A42" s="2">
        <v>41</v>
      </c>
      <c r="B42" s="10" t="s">
        <v>47</v>
      </c>
      <c r="C42" s="10" t="s">
        <v>84</v>
      </c>
      <c r="D42" s="8" t="s">
        <v>36</v>
      </c>
      <c r="E42" s="4">
        <v>4727.5410000000002</v>
      </c>
      <c r="F42" s="4">
        <v>0</v>
      </c>
      <c r="G42" s="4">
        <v>14804.451999999999</v>
      </c>
      <c r="H42" s="4">
        <f>(134000+1563000)/1000</f>
        <v>1697</v>
      </c>
      <c r="I42" s="4">
        <f t="shared" si="1"/>
        <v>21228.992999999999</v>
      </c>
    </row>
    <row r="43" spans="1:9" ht="60" x14ac:dyDescent="0.25">
      <c r="A43" s="2">
        <v>42</v>
      </c>
      <c r="B43" s="10" t="s">
        <v>49</v>
      </c>
      <c r="C43" s="10" t="s">
        <v>84</v>
      </c>
      <c r="D43" s="8" t="s">
        <v>36</v>
      </c>
      <c r="E43" s="4">
        <v>4727.5410000000002</v>
      </c>
      <c r="F43" s="4">
        <v>0</v>
      </c>
      <c r="G43" s="4">
        <v>14804.451999999999</v>
      </c>
      <c r="H43" s="4">
        <f>(134000+1563000)/1000</f>
        <v>1697</v>
      </c>
      <c r="I43" s="4">
        <f t="shared" si="1"/>
        <v>21228.992999999999</v>
      </c>
    </row>
    <row r="44" spans="1:9" ht="60" x14ac:dyDescent="0.25">
      <c r="A44" s="2">
        <v>43</v>
      </c>
      <c r="B44" s="10" t="s">
        <v>49</v>
      </c>
      <c r="C44" s="10" t="s">
        <v>84</v>
      </c>
      <c r="D44" s="8" t="s">
        <v>36</v>
      </c>
      <c r="E44" s="4">
        <v>4727.5410000000002</v>
      </c>
      <c r="F44" s="4">
        <v>0</v>
      </c>
      <c r="G44" s="4">
        <v>14804.451999999999</v>
      </c>
      <c r="H44" s="4">
        <f>(134000+1563000)/1000</f>
        <v>1697</v>
      </c>
      <c r="I44" s="4">
        <f t="shared" si="1"/>
        <v>21228.992999999999</v>
      </c>
    </row>
    <row r="45" spans="1:9" ht="60" x14ac:dyDescent="0.25">
      <c r="A45" s="2">
        <v>44</v>
      </c>
      <c r="B45" s="10" t="s">
        <v>49</v>
      </c>
      <c r="C45" s="10" t="s">
        <v>84</v>
      </c>
      <c r="D45" s="8" t="s">
        <v>36</v>
      </c>
      <c r="E45" s="4">
        <v>4727.5410000000002</v>
      </c>
      <c r="F45" s="4">
        <v>0</v>
      </c>
      <c r="G45" s="4">
        <v>14804.451999999999</v>
      </c>
      <c r="H45" s="4">
        <f>(134000+1563000)/1000</f>
        <v>1697</v>
      </c>
      <c r="I45" s="4">
        <f t="shared" si="1"/>
        <v>21228.992999999999</v>
      </c>
    </row>
    <row r="46" spans="1:9" x14ac:dyDescent="0.25">
      <c r="A46" s="2">
        <v>45</v>
      </c>
      <c r="B46" s="10" t="s">
        <v>51</v>
      </c>
      <c r="C46" s="10" t="s">
        <v>63</v>
      </c>
      <c r="D46" s="8" t="s">
        <v>37</v>
      </c>
      <c r="E46" s="4">
        <v>2050.3647999999998</v>
      </c>
      <c r="F46" s="4">
        <v>5382.2075999999997</v>
      </c>
      <c r="G46" s="4">
        <v>9838.6859999999997</v>
      </c>
      <c r="H46" s="4">
        <v>0</v>
      </c>
      <c r="I46" s="4">
        <f t="shared" si="1"/>
        <v>17271.258399999999</v>
      </c>
    </row>
    <row r="47" spans="1:9" ht="30" x14ac:dyDescent="0.25">
      <c r="A47" s="2">
        <v>46</v>
      </c>
      <c r="B47" s="10" t="s">
        <v>47</v>
      </c>
      <c r="C47" s="10" t="s">
        <v>63</v>
      </c>
      <c r="D47" s="8" t="s">
        <v>37</v>
      </c>
      <c r="E47" s="4">
        <v>2050.3647999999998</v>
      </c>
      <c r="F47" s="4">
        <v>5382.2075999999997</v>
      </c>
      <c r="G47" s="4">
        <v>8491.9840000000004</v>
      </c>
      <c r="H47" s="4">
        <v>700.45587</v>
      </c>
      <c r="I47" s="4">
        <f t="shared" si="1"/>
        <v>16625.012269999999</v>
      </c>
    </row>
    <row r="48" spans="1:9" ht="30" x14ac:dyDescent="0.25">
      <c r="A48" s="2">
        <v>47</v>
      </c>
      <c r="B48" s="10" t="s">
        <v>57</v>
      </c>
      <c r="C48" s="10" t="s">
        <v>85</v>
      </c>
      <c r="D48" s="8" t="s">
        <v>38</v>
      </c>
      <c r="E48" s="4">
        <f>(75000+2693340.3)/1000</f>
        <v>2768.3402999999998</v>
      </c>
      <c r="F48" s="4">
        <f>(8041159.85+75000)/1000</f>
        <v>8116.15985</v>
      </c>
      <c r="G48" s="4">
        <v>5478.84</v>
      </c>
      <c r="H48" s="4">
        <f>(202995+272250)/1000</f>
        <v>475.245</v>
      </c>
      <c r="I48" s="4">
        <f t="shared" si="1"/>
        <v>16838.585149999999</v>
      </c>
    </row>
    <row r="49" spans="1:9" ht="45" x14ac:dyDescent="0.25">
      <c r="A49" s="2">
        <v>48</v>
      </c>
      <c r="B49" s="10" t="s">
        <v>58</v>
      </c>
      <c r="C49" s="10" t="s">
        <v>85</v>
      </c>
      <c r="D49" s="8" t="s">
        <v>38</v>
      </c>
      <c r="E49" s="4">
        <v>2707.5237000000002</v>
      </c>
      <c r="F49" s="4">
        <v>8083.5054</v>
      </c>
      <c r="G49" s="4">
        <v>5478.84</v>
      </c>
      <c r="H49" s="4">
        <v>0</v>
      </c>
      <c r="I49" s="4">
        <f t="shared" si="1"/>
        <v>16269.8691</v>
      </c>
    </row>
    <row r="50" spans="1:9" ht="30" x14ac:dyDescent="0.25">
      <c r="A50" s="2">
        <v>49</v>
      </c>
      <c r="B50" s="10" t="s">
        <v>56</v>
      </c>
      <c r="C50" s="10" t="s">
        <v>85</v>
      </c>
      <c r="D50" s="8" t="s">
        <v>38</v>
      </c>
      <c r="E50" s="4">
        <v>2693.3402999999998</v>
      </c>
      <c r="F50" s="4">
        <v>7194.6814699999995</v>
      </c>
      <c r="G50" s="4">
        <v>4951.18</v>
      </c>
      <c r="H50" s="4">
        <v>0</v>
      </c>
      <c r="I50" s="4">
        <f t="shared" si="1"/>
        <v>14839.20177</v>
      </c>
    </row>
    <row r="51" spans="1:9" ht="30" x14ac:dyDescent="0.25">
      <c r="A51" s="2">
        <v>50</v>
      </c>
      <c r="B51" s="10" t="s">
        <v>49</v>
      </c>
      <c r="C51" s="10" t="s">
        <v>85</v>
      </c>
      <c r="D51" s="8" t="s">
        <v>38</v>
      </c>
      <c r="E51" s="4">
        <v>2693.3402999999998</v>
      </c>
      <c r="F51" s="4">
        <v>7194.6814699999995</v>
      </c>
      <c r="G51" s="4">
        <v>5478.84</v>
      </c>
      <c r="H51" s="4">
        <v>0</v>
      </c>
      <c r="I51" s="4">
        <f t="shared" si="1"/>
        <v>15366.86177</v>
      </c>
    </row>
    <row r="52" spans="1:9" ht="30" x14ac:dyDescent="0.25">
      <c r="A52" s="2">
        <v>51</v>
      </c>
      <c r="B52" s="10" t="s">
        <v>57</v>
      </c>
      <c r="C52" s="10" t="s">
        <v>85</v>
      </c>
      <c r="D52" s="8" t="s">
        <v>39</v>
      </c>
      <c r="E52" s="4">
        <v>1795.5601999999999</v>
      </c>
      <c r="F52" s="4">
        <v>2339.3584300000002</v>
      </c>
      <c r="G52" s="4">
        <v>0</v>
      </c>
      <c r="H52" s="4">
        <v>71.181139999999999</v>
      </c>
      <c r="I52" s="4">
        <f t="shared" si="1"/>
        <v>4206.0997699999998</v>
      </c>
    </row>
    <row r="53" spans="1:9" ht="30" x14ac:dyDescent="0.25">
      <c r="A53" s="2">
        <v>52</v>
      </c>
      <c r="B53" s="10" t="s">
        <v>49</v>
      </c>
      <c r="C53" s="10" t="s">
        <v>85</v>
      </c>
      <c r="D53" s="8" t="s">
        <v>39</v>
      </c>
      <c r="E53" s="4">
        <v>1795.5601999999999</v>
      </c>
      <c r="F53" s="4">
        <v>736.17968000000008</v>
      </c>
      <c r="G53" s="4">
        <v>0</v>
      </c>
      <c r="H53" s="4">
        <v>397.58833000000004</v>
      </c>
      <c r="I53" s="4">
        <f t="shared" si="1"/>
        <v>2929.3282100000001</v>
      </c>
    </row>
    <row r="54" spans="1:9" ht="30" x14ac:dyDescent="0.25">
      <c r="A54" s="2">
        <v>53</v>
      </c>
      <c r="B54" s="10" t="s">
        <v>55</v>
      </c>
      <c r="C54" s="10" t="s">
        <v>86</v>
      </c>
      <c r="D54" s="8" t="s">
        <v>40</v>
      </c>
      <c r="E54" s="4">
        <v>2895.7275</v>
      </c>
      <c r="F54" s="4">
        <v>3507.6912400000001</v>
      </c>
      <c r="G54" s="4">
        <v>8095.7529999999997</v>
      </c>
      <c r="H54" s="4">
        <v>0</v>
      </c>
      <c r="I54" s="4">
        <f t="shared" si="1"/>
        <v>14499.17174</v>
      </c>
    </row>
    <row r="55" spans="1:9" ht="30" x14ac:dyDescent="0.25">
      <c r="A55" s="2">
        <v>54</v>
      </c>
      <c r="B55" s="10" t="s">
        <v>57</v>
      </c>
      <c r="C55" s="10" t="s">
        <v>86</v>
      </c>
      <c r="D55" s="8" t="s">
        <v>40</v>
      </c>
      <c r="E55" s="4">
        <v>2895.7275</v>
      </c>
      <c r="F55" s="4">
        <v>4047.3261499999999</v>
      </c>
      <c r="G55" s="4">
        <v>8095.7529999999997</v>
      </c>
      <c r="H55" s="4">
        <v>0</v>
      </c>
      <c r="I55" s="4">
        <f t="shared" si="1"/>
        <v>15038.806649999999</v>
      </c>
    </row>
    <row r="56" spans="1:9" ht="30" x14ac:dyDescent="0.25">
      <c r="A56" s="2">
        <v>55</v>
      </c>
      <c r="B56" s="10" t="s">
        <v>47</v>
      </c>
      <c r="C56" s="10" t="s">
        <v>85</v>
      </c>
      <c r="D56" s="8" t="s">
        <v>41</v>
      </c>
      <c r="E56" s="4">
        <v>1353.7618500000001</v>
      </c>
      <c r="F56" s="4">
        <v>2508.06945</v>
      </c>
      <c r="G56" s="4">
        <v>6555.5770000000002</v>
      </c>
      <c r="H56" s="4">
        <v>0</v>
      </c>
      <c r="I56" s="4">
        <f t="shared" si="1"/>
        <v>10417.408299999999</v>
      </c>
    </row>
    <row r="57" spans="1:9" ht="30" x14ac:dyDescent="0.25">
      <c r="A57" s="2">
        <v>56</v>
      </c>
      <c r="B57" s="10" t="s">
        <v>47</v>
      </c>
      <c r="C57" s="10" t="s">
        <v>85</v>
      </c>
      <c r="D57" s="8" t="s">
        <v>41</v>
      </c>
      <c r="E57" s="4">
        <v>1358.7462</v>
      </c>
      <c r="F57" s="4">
        <v>2476.8002200000001</v>
      </c>
      <c r="G57" s="4">
        <v>0</v>
      </c>
      <c r="H57" s="4">
        <v>627.61133999999993</v>
      </c>
      <c r="I57" s="4">
        <f t="shared" si="1"/>
        <v>4463.1577600000001</v>
      </c>
    </row>
    <row r="58" spans="1:9" ht="60" x14ac:dyDescent="0.25">
      <c r="A58" s="2">
        <v>57</v>
      </c>
      <c r="B58" s="10" t="s">
        <v>56</v>
      </c>
      <c r="C58" s="10" t="s">
        <v>73</v>
      </c>
      <c r="D58" s="8" t="s">
        <v>42</v>
      </c>
      <c r="E58" s="4">
        <v>1286.99</v>
      </c>
      <c r="F58" s="4">
        <v>3311.5539700000004</v>
      </c>
      <c r="G58" s="4">
        <v>2853.2840000000001</v>
      </c>
      <c r="H58" s="4">
        <v>0</v>
      </c>
      <c r="I58" s="4">
        <f t="shared" si="1"/>
        <v>7451.8279700000003</v>
      </c>
    </row>
    <row r="59" spans="1:9" ht="30" x14ac:dyDescent="0.25">
      <c r="A59" s="2">
        <v>58</v>
      </c>
      <c r="B59" s="10" t="s">
        <v>47</v>
      </c>
      <c r="C59" s="10" t="s">
        <v>87</v>
      </c>
      <c r="D59" s="8" t="s">
        <v>43</v>
      </c>
      <c r="E59" s="4">
        <v>4836.9636</v>
      </c>
      <c r="F59" s="4">
        <v>10480.087800000001</v>
      </c>
      <c r="G59" s="4">
        <v>17682.415000000001</v>
      </c>
      <c r="H59" s="4">
        <f>(1214884.02+158000)/1000</f>
        <v>1372.88402</v>
      </c>
      <c r="I59" s="4">
        <f>SUM(E59:H59)</f>
        <v>34372.350420000002</v>
      </c>
    </row>
    <row r="60" spans="1:9" ht="30" x14ac:dyDescent="0.25">
      <c r="A60" s="2">
        <v>59</v>
      </c>
      <c r="B60" s="10" t="s">
        <v>53</v>
      </c>
      <c r="C60" s="10" t="s">
        <v>88</v>
      </c>
      <c r="D60" s="8" t="s">
        <v>44</v>
      </c>
      <c r="E60" s="4">
        <v>1612.75</v>
      </c>
      <c r="F60" s="4">
        <v>5160.8</v>
      </c>
      <c r="G60" s="4">
        <v>0</v>
      </c>
      <c r="H60" s="4">
        <v>0</v>
      </c>
      <c r="I60" s="4">
        <f>SUM(E60:H60)</f>
        <v>6773.55</v>
      </c>
    </row>
    <row r="61" spans="1:9" ht="45" x14ac:dyDescent="0.25">
      <c r="A61" s="2">
        <v>60</v>
      </c>
      <c r="B61" s="10" t="s">
        <v>50</v>
      </c>
      <c r="C61" s="10" t="s">
        <v>88</v>
      </c>
      <c r="D61" s="8" t="s">
        <v>45</v>
      </c>
      <c r="E61" s="4">
        <v>1616.0337500000001</v>
      </c>
      <c r="F61" s="4">
        <v>0</v>
      </c>
      <c r="G61" s="4">
        <v>0</v>
      </c>
      <c r="H61" s="4">
        <v>0</v>
      </c>
      <c r="I61" s="4">
        <f t="shared" si="1"/>
        <v>1616.0337500000001</v>
      </c>
    </row>
    <row r="62" spans="1:9" x14ac:dyDescent="0.25">
      <c r="A62" s="2">
        <v>61</v>
      </c>
      <c r="B62" s="12" t="s">
        <v>59</v>
      </c>
      <c r="C62" s="9" t="s">
        <v>89</v>
      </c>
      <c r="D62" s="13" t="s">
        <v>89</v>
      </c>
      <c r="E62" s="7">
        <f>SUM(E2:E61)</f>
        <v>159660.8737</v>
      </c>
      <c r="F62" s="7">
        <f>SUM(F2:F61)</f>
        <v>253690.06918000002</v>
      </c>
      <c r="G62" s="14">
        <f t="shared" ref="G62:I62" si="2">SUM(G2:G61)</f>
        <v>685793.3071300002</v>
      </c>
      <c r="H62" s="14">
        <f t="shared" si="2"/>
        <v>33119.275419999998</v>
      </c>
      <c r="I62" s="14">
        <f t="shared" si="2"/>
        <v>1132263.5254299999</v>
      </c>
    </row>
  </sheetData>
  <pageMargins left="0.7" right="0.7" top="0.75" bottom="0.75" header="0.3" footer="0.3"/>
  <pageSetup paperSize="9" orientation="portrait" verticalDpi="0" r:id="rId1"/>
  <ignoredErrors>
    <ignoredError sqref="A1 G1:I1 D1:E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SheetName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Ziyadullayev Suxrob</dc:creator>
  <cp:lastModifiedBy>Farrux Xasanov</cp:lastModifiedBy>
  <dcterms:created xsi:type="dcterms:W3CDTF">2025-01-24T07:08:10Z</dcterms:created>
  <dcterms:modified xsi:type="dcterms:W3CDTF">2025-01-24T07:09:50Z</dcterms:modified>
</cp:coreProperties>
</file>